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YÖRESEL BESLEN\"/>
    </mc:Choice>
  </mc:AlternateContent>
  <bookViews>
    <workbookView xWindow="0" yWindow="0" windowWidth="23040" windowHeight="9204"/>
  </bookViews>
  <sheets>
    <sheet name="Fiyat Listesi" sheetId="9" r:id="rId1"/>
    <sheet name="Sayfa1" sheetId="13" r:id="rId2"/>
    <sheet name="ARKA SAYFA" sheetId="10" r:id="rId3"/>
    <sheet name="KARE KOD" sheetId="12" r:id="rId4"/>
    <sheet name="BAK" sheetId="11" r:id="rId5"/>
  </sheets>
  <calcPr calcId="162913"/>
</workbook>
</file>

<file path=xl/calcChain.xml><?xml version="1.0" encoding="utf-8"?>
<calcChain xmlns="http://schemas.openxmlformats.org/spreadsheetml/2006/main">
  <c r="G38" i="9" l="1"/>
  <c r="H38" i="9"/>
  <c r="G39" i="9"/>
  <c r="H39" i="9"/>
  <c r="G40" i="9"/>
  <c r="H40" i="9"/>
  <c r="G41" i="9"/>
  <c r="H41" i="9"/>
  <c r="G42" i="9"/>
  <c r="H42" i="9"/>
  <c r="G43" i="9"/>
  <c r="H43" i="9"/>
  <c r="G44" i="9"/>
  <c r="H44" i="9"/>
  <c r="G45" i="9"/>
  <c r="H45" i="9"/>
  <c r="G46" i="9"/>
  <c r="H46" i="9"/>
  <c r="G47" i="9"/>
  <c r="H47" i="9"/>
  <c r="G48" i="9"/>
  <c r="H48" i="9"/>
  <c r="G49" i="9"/>
  <c r="H49" i="9"/>
  <c r="G50" i="9"/>
  <c r="H50" i="9"/>
  <c r="G51" i="9"/>
  <c r="H51" i="9"/>
  <c r="G52" i="9"/>
  <c r="H52" i="9"/>
  <c r="G53" i="9"/>
  <c r="H53" i="9"/>
  <c r="G54" i="9"/>
  <c r="H54" i="9"/>
  <c r="G55" i="9"/>
  <c r="H55" i="9"/>
  <c r="G56" i="9"/>
  <c r="H56" i="9"/>
  <c r="G57" i="9"/>
  <c r="H57" i="9"/>
  <c r="G58" i="9"/>
  <c r="H58" i="9"/>
  <c r="G59" i="9"/>
  <c r="H59" i="9"/>
  <c r="G60" i="9"/>
  <c r="H60" i="9"/>
  <c r="G61" i="9"/>
  <c r="H61" i="9"/>
  <c r="G62" i="9"/>
  <c r="H62" i="9"/>
  <c r="G63" i="9"/>
  <c r="H63" i="9"/>
  <c r="G64" i="9"/>
  <c r="H64" i="9"/>
  <c r="G65" i="9"/>
  <c r="H65" i="9"/>
  <c r="G66" i="9"/>
  <c r="H66" i="9"/>
  <c r="G67" i="9"/>
  <c r="H67" i="9"/>
  <c r="G68" i="9"/>
  <c r="H68" i="9"/>
  <c r="G69" i="9"/>
  <c r="H69" i="9"/>
  <c r="G70" i="9"/>
  <c r="M27" i="9" s="1"/>
  <c r="H70" i="9"/>
  <c r="G71" i="9"/>
  <c r="M28" i="9" s="1"/>
  <c r="H71" i="9"/>
  <c r="G72" i="9"/>
  <c r="M29" i="9" s="1"/>
  <c r="H72" i="9"/>
  <c r="G73" i="9"/>
  <c r="H73" i="9"/>
  <c r="G74" i="9"/>
  <c r="H74" i="9"/>
  <c r="G75" i="9"/>
  <c r="H75" i="9"/>
  <c r="G76" i="9"/>
  <c r="H76" i="9"/>
  <c r="G77" i="9"/>
  <c r="H77" i="9"/>
  <c r="G78" i="9"/>
  <c r="H78" i="9"/>
  <c r="G79" i="9"/>
  <c r="H79" i="9"/>
  <c r="G80" i="9"/>
  <c r="H80" i="9"/>
  <c r="G81" i="9"/>
  <c r="H81" i="9"/>
  <c r="G82" i="9"/>
  <c r="H82" i="9"/>
  <c r="G83" i="9"/>
  <c r="H83" i="9"/>
  <c r="G84" i="9"/>
  <c r="H84" i="9"/>
  <c r="G85" i="9"/>
  <c r="H85" i="9"/>
  <c r="G86" i="9"/>
  <c r="H86" i="9"/>
  <c r="G87" i="9"/>
  <c r="H87" i="9"/>
  <c r="G88" i="9"/>
  <c r="H88" i="9"/>
  <c r="G89" i="9"/>
  <c r="H89" i="9"/>
  <c r="G90" i="9"/>
  <c r="H90" i="9"/>
  <c r="G91" i="9"/>
  <c r="H91" i="9"/>
  <c r="G92" i="9"/>
  <c r="H92" i="9"/>
  <c r="G93" i="9"/>
  <c r="H93" i="9"/>
  <c r="G94" i="9"/>
  <c r="H94" i="9"/>
  <c r="G95" i="9"/>
  <c r="H95" i="9"/>
  <c r="G96" i="9"/>
  <c r="H96" i="9"/>
  <c r="G97" i="9"/>
  <c r="H97" i="9"/>
  <c r="G98" i="9"/>
  <c r="H98" i="9"/>
  <c r="G99" i="9"/>
  <c r="H99" i="9"/>
  <c r="G100" i="9"/>
  <c r="H100" i="9"/>
  <c r="G101" i="9"/>
  <c r="H101" i="9"/>
  <c r="G102" i="9"/>
  <c r="H102" i="9"/>
  <c r="G103" i="9"/>
  <c r="H103" i="9"/>
  <c r="G104" i="9"/>
  <c r="H104" i="9"/>
  <c r="G105" i="9"/>
  <c r="H105" i="9"/>
  <c r="G106" i="9"/>
  <c r="H106" i="9"/>
  <c r="G107" i="9"/>
  <c r="H107" i="9"/>
  <c r="G108" i="9"/>
  <c r="H108" i="9"/>
  <c r="G109" i="9"/>
  <c r="H109" i="9"/>
  <c r="G110" i="9"/>
  <c r="H110" i="9"/>
  <c r="G111" i="9"/>
  <c r="H111" i="9"/>
  <c r="G112" i="9"/>
  <c r="H112" i="9"/>
  <c r="G113" i="9"/>
  <c r="H113" i="9"/>
  <c r="G114" i="9"/>
  <c r="H114" i="9"/>
  <c r="G115" i="9"/>
  <c r="H115" i="9"/>
  <c r="G116" i="9"/>
  <c r="H116" i="9"/>
  <c r="G117" i="9"/>
  <c r="H117" i="9"/>
  <c r="G118" i="9"/>
  <c r="H118" i="9"/>
  <c r="G119" i="9"/>
  <c r="H119" i="9"/>
  <c r="G120" i="9"/>
  <c r="H120" i="9"/>
  <c r="G121" i="9"/>
  <c r="H121" i="9"/>
  <c r="G122" i="9"/>
  <c r="H122" i="9"/>
  <c r="G123" i="9"/>
  <c r="H123" i="9"/>
  <c r="G124" i="9"/>
  <c r="H124" i="9"/>
  <c r="G125" i="9"/>
  <c r="H125" i="9"/>
  <c r="G126" i="9"/>
  <c r="H126" i="9"/>
  <c r="G127" i="9"/>
  <c r="H127" i="9"/>
  <c r="G128" i="9"/>
  <c r="H128" i="9"/>
  <c r="G129" i="9"/>
  <c r="H129" i="9"/>
  <c r="G130" i="9"/>
  <c r="H130" i="9"/>
  <c r="G131" i="9"/>
  <c r="H131" i="9"/>
  <c r="G132" i="9"/>
  <c r="H132" i="9"/>
  <c r="G133" i="9"/>
  <c r="H133" i="9"/>
  <c r="G134" i="9"/>
  <c r="H134" i="9"/>
  <c r="G135" i="9"/>
  <c r="H135" i="9"/>
  <c r="G136" i="9"/>
  <c r="H136" i="9"/>
  <c r="G137" i="9"/>
  <c r="H137" i="9"/>
  <c r="G138" i="9"/>
  <c r="H138" i="9"/>
  <c r="G139" i="9"/>
  <c r="H139" i="9"/>
  <c r="G140" i="9"/>
  <c r="H140" i="9"/>
  <c r="G141" i="9"/>
  <c r="H141" i="9"/>
  <c r="G142" i="9"/>
  <c r="H142" i="9"/>
  <c r="G143" i="9"/>
  <c r="H143" i="9"/>
  <c r="G144" i="9"/>
  <c r="H144" i="9"/>
  <c r="G145" i="9"/>
  <c r="H145" i="9"/>
  <c r="G146" i="9"/>
  <c r="H146" i="9"/>
  <c r="G147" i="9"/>
  <c r="H147" i="9"/>
  <c r="G148" i="9"/>
  <c r="H148" i="9"/>
  <c r="G149" i="9"/>
  <c r="H149" i="9"/>
  <c r="G150" i="9"/>
  <c r="H150" i="9"/>
  <c r="H3" i="9"/>
  <c r="H4" i="9"/>
  <c r="N15" i="9" l="1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33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10" i="9"/>
  <c r="N12" i="9"/>
  <c r="F4" i="9"/>
  <c r="H5" i="9"/>
  <c r="F5" i="9" s="1"/>
  <c r="H6" i="9"/>
  <c r="F6" i="9" s="1"/>
  <c r="H7" i="9"/>
  <c r="F7" i="9" s="1"/>
  <c r="H8" i="9"/>
  <c r="F8" i="9" s="1"/>
  <c r="H9" i="9"/>
  <c r="F9" i="9" s="1"/>
  <c r="H10" i="9"/>
  <c r="F10" i="9" s="1"/>
  <c r="H11" i="9"/>
  <c r="F11" i="9" s="1"/>
  <c r="H12" i="9"/>
  <c r="F12" i="9" s="1"/>
  <c r="H13" i="9"/>
  <c r="F13" i="9" s="1"/>
  <c r="H14" i="9"/>
  <c r="F14" i="9" s="1"/>
  <c r="H15" i="9"/>
  <c r="F15" i="9" s="1"/>
  <c r="H16" i="9"/>
  <c r="F16" i="9" s="1"/>
  <c r="H17" i="9"/>
  <c r="F17" i="9" s="1"/>
  <c r="H18" i="9"/>
  <c r="F18" i="9" s="1"/>
  <c r="H19" i="9"/>
  <c r="F19" i="9" s="1"/>
  <c r="H20" i="9"/>
  <c r="F20" i="9" s="1"/>
  <c r="H21" i="9"/>
  <c r="F21" i="9" s="1"/>
  <c r="H22" i="9"/>
  <c r="F22" i="9" s="1"/>
  <c r="H23" i="9"/>
  <c r="F23" i="9" s="1"/>
  <c r="H24" i="9"/>
  <c r="F24" i="9" s="1"/>
  <c r="H25" i="9"/>
  <c r="F25" i="9" s="1"/>
  <c r="H26" i="9"/>
  <c r="F26" i="9" s="1"/>
  <c r="H27" i="9"/>
  <c r="F27" i="9" s="1"/>
  <c r="H28" i="9"/>
  <c r="F28" i="9" s="1"/>
  <c r="H33" i="9"/>
  <c r="F33" i="9" s="1"/>
  <c r="H34" i="9"/>
  <c r="N3" i="9" s="1"/>
  <c r="H35" i="9"/>
  <c r="N4" i="9" s="1"/>
  <c r="H36" i="9"/>
  <c r="N5" i="9" s="1"/>
  <c r="H37" i="9"/>
  <c r="N6" i="9" s="1"/>
  <c r="N7" i="9"/>
  <c r="N8" i="9"/>
  <c r="N9" i="9"/>
  <c r="N10" i="9"/>
  <c r="N11" i="9"/>
  <c r="N13" i="9"/>
  <c r="G4" i="9"/>
  <c r="E4" i="9" s="1"/>
  <c r="G5" i="9"/>
  <c r="E5" i="9" s="1"/>
  <c r="G6" i="9"/>
  <c r="E6" i="9" s="1"/>
  <c r="G7" i="9"/>
  <c r="E7" i="9" s="1"/>
  <c r="G8" i="9"/>
  <c r="E8" i="9" s="1"/>
  <c r="G9" i="9"/>
  <c r="G10" i="9"/>
  <c r="E11" i="9" s="1"/>
  <c r="G11" i="9"/>
  <c r="E12" i="9" s="1"/>
  <c r="G12" i="9"/>
  <c r="E13" i="9" s="1"/>
  <c r="G13" i="9"/>
  <c r="E14" i="9" s="1"/>
  <c r="G14" i="9"/>
  <c r="E15" i="9" s="1"/>
  <c r="G15" i="9"/>
  <c r="E16" i="9" s="1"/>
  <c r="G16" i="9"/>
  <c r="E17" i="9" s="1"/>
  <c r="G17" i="9"/>
  <c r="E18" i="9" s="1"/>
  <c r="G18" i="9"/>
  <c r="E19" i="9" s="1"/>
  <c r="G19" i="9"/>
  <c r="E20" i="9" s="1"/>
  <c r="G20" i="9"/>
  <c r="E21" i="9" s="1"/>
  <c r="G21" i="9"/>
  <c r="E22" i="9" s="1"/>
  <c r="G22" i="9"/>
  <c r="E23" i="9" s="1"/>
  <c r="G23" i="9"/>
  <c r="E24" i="9" s="1"/>
  <c r="G24" i="9"/>
  <c r="E25" i="9" s="1"/>
  <c r="G25" i="9"/>
  <c r="E26" i="9" s="1"/>
  <c r="G26" i="9"/>
  <c r="E27" i="9" s="1"/>
  <c r="G27" i="9"/>
  <c r="E28" i="9" s="1"/>
  <c r="G28" i="9"/>
  <c r="E29" i="9" s="1"/>
  <c r="E30" i="9"/>
  <c r="G33" i="9"/>
  <c r="E31" i="9" s="1"/>
  <c r="G34" i="9"/>
  <c r="M3" i="9" s="1"/>
  <c r="G35" i="9"/>
  <c r="M4" i="9" s="1"/>
  <c r="G36" i="9"/>
  <c r="M5" i="9" s="1"/>
  <c r="G37" i="9"/>
  <c r="M6" i="9" s="1"/>
  <c r="M7" i="9"/>
  <c r="M8" i="9"/>
  <c r="M9" i="9"/>
  <c r="M11" i="9"/>
  <c r="E10" i="9" l="1"/>
  <c r="E9" i="9"/>
  <c r="M12" i="9"/>
  <c r="N14" i="9"/>
  <c r="F2" i="11"/>
  <c r="D2" i="11" s="1"/>
  <c r="G2" i="11"/>
  <c r="E2" i="11" s="1"/>
  <c r="F3" i="11"/>
  <c r="D3" i="11" s="1"/>
  <c r="G3" i="11"/>
  <c r="E3" i="11" s="1"/>
  <c r="F4" i="11"/>
  <c r="D4" i="11" s="1"/>
  <c r="G4" i="11"/>
  <c r="E4" i="11" s="1"/>
  <c r="F5" i="11"/>
  <c r="D5" i="11" s="1"/>
  <c r="G5" i="11"/>
  <c r="E5" i="11" s="1"/>
  <c r="F6" i="11"/>
  <c r="D6" i="11" s="1"/>
  <c r="G6" i="11"/>
  <c r="E6" i="11" s="1"/>
  <c r="F7" i="11"/>
  <c r="D7" i="11" s="1"/>
  <c r="G7" i="11"/>
  <c r="E7" i="11" s="1"/>
  <c r="D8" i="11" l="1"/>
  <c r="G3" i="9"/>
  <c r="E3" i="9" s="1"/>
  <c r="F3" i="9"/>
  <c r="E8" i="11" l="1"/>
</calcChain>
</file>

<file path=xl/sharedStrings.xml><?xml version="1.0" encoding="utf-8"?>
<sst xmlns="http://schemas.openxmlformats.org/spreadsheetml/2006/main" count="209" uniqueCount="150">
  <si>
    <t>Fiyat</t>
  </si>
  <si>
    <t>KABAK KURUSU (DİZİM 50 ADET)</t>
  </si>
  <si>
    <t>ACUR KURUSU (DİZİM 50 ADET)</t>
  </si>
  <si>
    <t>ACI CİN BİBERİ (ATOM BİBER)</t>
  </si>
  <si>
    <t>KAPYA BİBER (DOLMALIK DİZİM 50 ADET)</t>
  </si>
  <si>
    <t>KIZARTMALIK KURU PATLICAN</t>
  </si>
  <si>
    <t>DOMATES KURUSU</t>
  </si>
  <si>
    <t>GÖCELİ TARHANA (SIKMA)</t>
  </si>
  <si>
    <t>MARAŞ CİPS TARHANA (PAKET)</t>
  </si>
  <si>
    <t>KAHVALTILIK ZAHTER</t>
  </si>
  <si>
    <t>LİMON TUZU</t>
  </si>
  <si>
    <t>NAR EKŞİSİ</t>
  </si>
  <si>
    <t>SUMAK EKŞİSİ</t>
  </si>
  <si>
    <t>TOZ KARABİBER</t>
  </si>
  <si>
    <t>TANE KARABİBER</t>
  </si>
  <si>
    <t>7 ÇEŞİT BAHARAT</t>
  </si>
  <si>
    <t>NANE</t>
  </si>
  <si>
    <t>DAĞ KEKİĞİ</t>
  </si>
  <si>
    <t>LÜKS KEKİK</t>
  </si>
  <si>
    <t>HALİS PUL BİBER (ORTA ACI)</t>
  </si>
  <si>
    <t>İSOT</t>
  </si>
  <si>
    <t>KİŞNİŞ</t>
  </si>
  <si>
    <t>DOLMALIK FISTIK</t>
  </si>
  <si>
    <t>TOP KEKİK</t>
  </si>
  <si>
    <t>TOZ SUMAK</t>
  </si>
  <si>
    <t>TANE SUMAK</t>
  </si>
  <si>
    <t>ÇÖREKOTU</t>
  </si>
  <si>
    <t>KÖFTE BAHARATI</t>
  </si>
  <si>
    <t>KETEN TOHUMU</t>
  </si>
  <si>
    <t>ZENCEFİL</t>
  </si>
  <si>
    <t>ZERDEÇAL</t>
  </si>
  <si>
    <t>KÖRİ</t>
  </si>
  <si>
    <t>KİMYON</t>
  </si>
  <si>
    <t>ÇUBUK TARÇIN</t>
  </si>
  <si>
    <t>KARANFİL</t>
  </si>
  <si>
    <t>SUSAM</t>
  </si>
  <si>
    <t>KURU REYHAN</t>
  </si>
  <si>
    <t>DEFNE YAPRAĞI</t>
  </si>
  <si>
    <t>DUT PESTİLİ</t>
  </si>
  <si>
    <t>ÜZÜM PESTİLİ</t>
  </si>
  <si>
    <t>KAYISI PESTİLİ</t>
  </si>
  <si>
    <t>ERİK PESTİLİ</t>
  </si>
  <si>
    <r>
      <t xml:space="preserve">BİBER KURUSU </t>
    </r>
    <r>
      <rPr>
        <b/>
        <sz val="9"/>
        <color rgb="FFFF0000"/>
        <rFont val="Calibri"/>
        <family val="2"/>
        <charset val="162"/>
        <scheme val="minor"/>
      </rPr>
      <t>(DİZİM 50 Ad. Acı-Tatlı)</t>
    </r>
  </si>
  <si>
    <r>
      <t xml:space="preserve">PATLICAN KURUSU </t>
    </r>
    <r>
      <rPr>
        <b/>
        <sz val="9"/>
        <color rgb="FFFF0000"/>
        <rFont val="Calibri"/>
        <family val="2"/>
        <charset val="162"/>
        <scheme val="minor"/>
      </rPr>
      <t>(DİZİM 50 AD.)</t>
    </r>
  </si>
  <si>
    <r>
      <t xml:space="preserve">PUL BİBER </t>
    </r>
    <r>
      <rPr>
        <b/>
        <sz val="9"/>
        <color rgb="FFFF0000"/>
        <rFont val="Calibri"/>
        <family val="2"/>
        <charset val="162"/>
        <scheme val="minor"/>
      </rPr>
      <t>(Acı - Tatlı)</t>
    </r>
  </si>
  <si>
    <r>
      <t xml:space="preserve">PUL BİBER </t>
    </r>
    <r>
      <rPr>
        <b/>
        <sz val="9"/>
        <color rgb="FFFF0000"/>
        <rFont val="Calibri"/>
        <family val="2"/>
        <charset val="162"/>
        <scheme val="minor"/>
      </rPr>
      <t>(Zehir Acı)</t>
    </r>
  </si>
  <si>
    <t>100 GR - 250 GR ÜZERİNDEN FİYATLANDIR VE PAKETLERİ KÜÇÜK YAP</t>
  </si>
  <si>
    <t>YÖRESEL BESLEN FİYAT LİSTESİ</t>
  </si>
  <si>
    <t>10 CC</t>
  </si>
  <si>
    <t>1 KG.</t>
  </si>
  <si>
    <t>YEŞİL ZEYTİN HATAY KÖY KIRMASI BİDON</t>
  </si>
  <si>
    <t>3 KG</t>
  </si>
  <si>
    <t>Paket</t>
  </si>
  <si>
    <t>üzerinde</t>
  </si>
  <si>
    <t>Dizi</t>
  </si>
  <si>
    <t>BOZKIR TAHİNİ BEYAZ-ÇİFTE KAVRULMUŞ)</t>
  </si>
  <si>
    <t>880 Gr.</t>
  </si>
  <si>
    <t>500 Gr.</t>
  </si>
  <si>
    <t>KAN ÜZÜMÜ ÇEKİRDEKLİ 440 TL/KG</t>
  </si>
  <si>
    <t>CENNET HURMASI 570 TL/KG</t>
  </si>
  <si>
    <t>TAVÇANLI LEBLEBİSİ 300TL/KG</t>
  </si>
  <si>
    <t>ANTEP FISTIKLI MUSKA 370 TL/KG</t>
  </si>
  <si>
    <t>ERİK KURUSU (MÜRDÜM ERİĞİ) 300TL/KG</t>
  </si>
  <si>
    <t>İSPİR KURU FASULYE 500 TL/KG</t>
  </si>
  <si>
    <t>250 Gr.</t>
  </si>
  <si>
    <t>kavanoz</t>
  </si>
  <si>
    <t>Kuru Domates 370 TL/KG</t>
  </si>
  <si>
    <t>FINDIK İÇİ KAVRULMUŞ</t>
  </si>
  <si>
    <t>500 ml.</t>
  </si>
  <si>
    <t>%10 İNDİRİM</t>
  </si>
  <si>
    <t>SİPARİŞ VER İNDİRİMLİ AL</t>
  </si>
  <si>
    <t>KODU OKUT KART  İLE     ÖDE</t>
  </si>
  <si>
    <t>%15 İNDİRİM</t>
  </si>
  <si>
    <t>TEK BAŞINA VEYA BİRLİKTE ASGARİ SİPARİŞ TUTARI    1000 TL</t>
  </si>
  <si>
    <t>Ürünler BEĞENİ GARANTİLİ dir. Sorunsuz iade alınır.</t>
  </si>
  <si>
    <t>Hergün sipariş verile-bilir</t>
  </si>
  <si>
    <t>1000-5000 TL ARASI %10       5000 ve üzeri %15   İNDİRİM</t>
  </si>
  <si>
    <t>Miktar</t>
  </si>
  <si>
    <t>Whatsapp Katalog</t>
  </si>
  <si>
    <t>WHATSAPP KATALOG'dan sipariş oluştur.           Birlik olursak kaliteyi ucuza alabiliriz</t>
  </si>
  <si>
    <t>www.yoreselbeslen.com</t>
  </si>
  <si>
    <t>TR02 0015 7000 0000 0117 8573 13</t>
  </si>
  <si>
    <t>İBRAHİM DUMLU</t>
  </si>
  <si>
    <t>IBAN'a Gönder</t>
  </si>
  <si>
    <t>Kudüs Hurma İri Boy 000 TL/KG</t>
  </si>
  <si>
    <t>KÖY TAVUĞU  TAZE KESİM 2,5-3 Kg</t>
  </si>
  <si>
    <r>
      <t>KARS KAŞARI</t>
    </r>
    <r>
      <rPr>
        <b/>
        <sz val="12"/>
        <color rgb="FFFF0000"/>
        <rFont val="Calibri"/>
        <family val="2"/>
        <charset val="162"/>
        <scheme val="minor"/>
      </rPr>
      <t xml:space="preserve"> (ESKİ </t>
    </r>
    <r>
      <rPr>
        <b/>
        <sz val="12"/>
        <color rgb="FF7030A0"/>
        <rFont val="Calibri"/>
        <family val="2"/>
        <charset val="162"/>
        <scheme val="minor"/>
      </rPr>
      <t>İYİ KALİTE</t>
    </r>
    <r>
      <rPr>
        <b/>
        <sz val="12"/>
        <color rgb="FFFF0000"/>
        <rFont val="Calibri"/>
        <family val="2"/>
        <charset val="162"/>
        <scheme val="minor"/>
      </rPr>
      <t>)</t>
    </r>
  </si>
  <si>
    <t>İPEK ACI PUL BİBER 360 TL/KG</t>
  </si>
  <si>
    <t>İPEK TATLI PUL BİBER 360 TL/KG</t>
  </si>
  <si>
    <t>TATLI TOZ BİBER 300 TL/KG</t>
  </si>
  <si>
    <t>ACI TOZ BİBER 300 TL/KG</t>
  </si>
  <si>
    <t>ZENCEFİL TOZ 400 TL/KG</t>
  </si>
  <si>
    <t>ZERDEÇAL TOZ 260 TL/KG</t>
  </si>
  <si>
    <t>SUMAK TOZ 375 TL/KG</t>
  </si>
  <si>
    <t>YEŞİL ZEYTİN HATAY KÖY KIRMASI KAVANOZ</t>
  </si>
  <si>
    <t>İSOT  TOZ 275 TL/KG</t>
  </si>
  <si>
    <t>TOZ TARÇIN 375 TL/KG</t>
  </si>
  <si>
    <t>SUMAK EKŞİSİ 500 ML. 235 TL</t>
  </si>
  <si>
    <t>ÇÖREKOTU 340 TL/KG</t>
  </si>
  <si>
    <t>DAĞ KEKİĞİ 350 TL/KG</t>
  </si>
  <si>
    <t>TANE (BİLYE) KEKİK 900 TL/KG</t>
  </si>
  <si>
    <t>HINIS ÇALI FASULYESİ 400 TL/KG</t>
  </si>
  <si>
    <t>NEVŞEHİR FASULYESİ 160 TL/KG</t>
  </si>
  <si>
    <r>
      <t xml:space="preserve">BİBER SALÇASI </t>
    </r>
    <r>
      <rPr>
        <b/>
        <sz val="11"/>
        <color rgb="FFFF0000"/>
        <rFont val="Calibri"/>
        <family val="2"/>
        <charset val="162"/>
        <scheme val="minor"/>
      </rPr>
      <t>G.KURUTMA</t>
    </r>
    <r>
      <rPr>
        <b/>
        <sz val="11"/>
        <rFont val="Calibri"/>
        <family val="2"/>
        <charset val="162"/>
        <scheme val="minor"/>
      </rPr>
      <t xml:space="preserve"> </t>
    </r>
    <r>
      <rPr>
        <b/>
        <sz val="11"/>
        <color rgb="FFFF0000"/>
        <rFont val="Calibri"/>
        <family val="2"/>
        <charset val="162"/>
        <scheme val="minor"/>
      </rPr>
      <t>(Acı-Tatlı)</t>
    </r>
  </si>
  <si>
    <r>
      <t xml:space="preserve">DOMATES SALÇASI </t>
    </r>
    <r>
      <rPr>
        <b/>
        <sz val="11"/>
        <color rgb="FFFF0000"/>
        <rFont val="Calibri"/>
        <family val="2"/>
        <charset val="162"/>
        <scheme val="minor"/>
      </rPr>
      <t>G.KURUTMA</t>
    </r>
  </si>
  <si>
    <r>
      <t xml:space="preserve">Kuru Biber </t>
    </r>
    <r>
      <rPr>
        <b/>
        <sz val="11"/>
        <color rgb="FFFF0000"/>
        <rFont val="Calibri"/>
        <family val="2"/>
        <charset val="162"/>
        <scheme val="minor"/>
      </rPr>
      <t>50 Adet</t>
    </r>
  </si>
  <si>
    <r>
      <t xml:space="preserve">Kuru Patlıcan </t>
    </r>
    <r>
      <rPr>
        <b/>
        <sz val="11"/>
        <color rgb="FFFF0000"/>
        <rFont val="Calibri"/>
        <family val="2"/>
        <charset val="162"/>
        <scheme val="minor"/>
      </rPr>
      <t>50 Adet</t>
    </r>
  </si>
  <si>
    <r>
      <t xml:space="preserve">ARI SÜTÜ </t>
    </r>
    <r>
      <rPr>
        <b/>
        <sz val="11"/>
        <color rgb="FFFF0000"/>
        <rFont val="Calibri"/>
        <family val="2"/>
        <charset val="162"/>
        <scheme val="minor"/>
      </rPr>
      <t xml:space="preserve">(DOĞAL </t>
    </r>
    <r>
      <rPr>
        <b/>
        <sz val="11"/>
        <color rgb="FF7030A0"/>
        <rFont val="Calibri"/>
        <family val="2"/>
        <charset val="162"/>
        <scheme val="minor"/>
      </rPr>
      <t>KENDİ ÜRÜNÜMÜZ</t>
    </r>
    <r>
      <rPr>
        <b/>
        <sz val="11"/>
        <color rgb="FFFF0000"/>
        <rFont val="Calibri"/>
        <family val="2"/>
        <charset val="162"/>
        <scheme val="minor"/>
      </rPr>
      <t>)</t>
    </r>
  </si>
  <si>
    <r>
      <t xml:space="preserve">BAL </t>
    </r>
    <r>
      <rPr>
        <b/>
        <sz val="11"/>
        <color rgb="FFFF0000"/>
        <rFont val="Calibri"/>
        <family val="2"/>
        <charset val="162"/>
        <scheme val="minor"/>
      </rPr>
      <t xml:space="preserve">(Çiçek - Meşe </t>
    </r>
    <r>
      <rPr>
        <b/>
        <sz val="11"/>
        <color rgb="FF7030A0"/>
        <rFont val="Calibri"/>
        <family val="2"/>
        <charset val="162"/>
        <scheme val="minor"/>
      </rPr>
      <t>DOĞAL</t>
    </r>
    <r>
      <rPr>
        <b/>
        <sz val="11"/>
        <color rgb="FFFF0000"/>
        <rFont val="Calibri"/>
        <family val="2"/>
        <charset val="162"/>
        <scheme val="minor"/>
      </rPr>
      <t>)</t>
    </r>
  </si>
  <si>
    <r>
      <t xml:space="preserve">ÇİÇEK BALI  </t>
    </r>
    <r>
      <rPr>
        <b/>
        <sz val="11"/>
        <color rgb="FFFF0000"/>
        <rFont val="Calibri"/>
        <family val="2"/>
        <charset val="162"/>
        <scheme val="minor"/>
      </rPr>
      <t xml:space="preserve">( </t>
    </r>
    <r>
      <rPr>
        <b/>
        <sz val="11"/>
        <color rgb="FF7030A0"/>
        <rFont val="Calibri"/>
        <family val="2"/>
        <charset val="162"/>
        <scheme val="minor"/>
      </rPr>
      <t>DOĞAL KENDİ ÜRÜNÜMÜZ</t>
    </r>
    <r>
      <rPr>
        <b/>
        <sz val="11"/>
        <color rgb="FFFF0000"/>
        <rFont val="Calibri"/>
        <family val="2"/>
        <charset val="162"/>
        <scheme val="minor"/>
      </rPr>
      <t xml:space="preserve"> )</t>
    </r>
  </si>
  <si>
    <r>
      <t xml:space="preserve">POLEN </t>
    </r>
    <r>
      <rPr>
        <b/>
        <sz val="11"/>
        <color rgb="FFFF0000"/>
        <rFont val="Calibri"/>
        <family val="2"/>
        <charset val="162"/>
        <scheme val="minor"/>
      </rPr>
      <t xml:space="preserve">(KURU  </t>
    </r>
    <r>
      <rPr>
        <b/>
        <sz val="11"/>
        <color rgb="FF7030A0"/>
        <rFont val="Calibri"/>
        <family val="2"/>
        <charset val="162"/>
        <scheme val="minor"/>
      </rPr>
      <t>DOĞAL KENDİ ÜRÜNÜMÜZ</t>
    </r>
    <r>
      <rPr>
        <b/>
        <sz val="11"/>
        <color rgb="FFFF0000"/>
        <rFont val="Calibri"/>
        <family val="2"/>
        <charset val="162"/>
        <scheme val="minor"/>
      </rPr>
      <t xml:space="preserve"> )</t>
    </r>
  </si>
  <si>
    <r>
      <t>YER FISTIĞI BÜYÜK BOY</t>
    </r>
    <r>
      <rPr>
        <b/>
        <sz val="11"/>
        <color rgb="FFFF0000"/>
        <rFont val="Calibri"/>
        <family val="2"/>
        <charset val="162"/>
        <scheme val="minor"/>
      </rPr>
      <t xml:space="preserve"> (KAVRULMUŞ)</t>
    </r>
  </si>
  <si>
    <r>
      <t>YER FISTIĞI MİNİK BOY</t>
    </r>
    <r>
      <rPr>
        <b/>
        <sz val="11"/>
        <color rgb="FFFF0000"/>
        <rFont val="Calibri"/>
        <family val="2"/>
        <charset val="162"/>
        <scheme val="minor"/>
      </rPr>
      <t xml:space="preserve"> (KAVRULMUŞ)</t>
    </r>
  </si>
  <si>
    <r>
      <t>AĞIN LEBLEBİSİ</t>
    </r>
    <r>
      <rPr>
        <b/>
        <sz val="11"/>
        <color rgb="FF7030A0"/>
        <rFont val="Calibri"/>
        <family val="2"/>
        <charset val="162"/>
        <scheme val="minor"/>
      </rPr>
      <t xml:space="preserve"> (KUMDA KAVRULUR)</t>
    </r>
  </si>
  <si>
    <r>
      <t>KABAK ÇEKİRDEĞİ</t>
    </r>
    <r>
      <rPr>
        <b/>
        <sz val="11"/>
        <color rgb="FFFF0000"/>
        <rFont val="Calibri"/>
        <family val="2"/>
        <charset val="162"/>
        <scheme val="minor"/>
      </rPr>
      <t xml:space="preserve"> ÇİĞ VE KAVRULMUŞ 400TL/KG</t>
    </r>
  </si>
  <si>
    <t>500 GRr.</t>
  </si>
  <si>
    <t>SİYAH ZEYTİN  D. SALAMURA  Kg.-350 TL Jumbo</t>
  </si>
  <si>
    <t>GÜN KURUSU KAYISI 1 kg. =600 TL</t>
  </si>
  <si>
    <t>SARI KAYISI 520 TL/KG</t>
  </si>
  <si>
    <t>ÇİĞ BADEM 775 TL/KG</t>
  </si>
  <si>
    <t>KARIŞIK KURUYEMİŞ 775 TL/KG</t>
  </si>
  <si>
    <t>AYDIN DAĞ İNCİRİ ORTA BOY 1 Kg. 600 TL/KG</t>
  </si>
  <si>
    <r>
      <t xml:space="preserve">CEVİZLİ SUCUK </t>
    </r>
    <r>
      <rPr>
        <b/>
        <sz val="11"/>
        <color rgb="FFFF0000"/>
        <rFont val="Calibri"/>
        <family val="2"/>
        <charset val="162"/>
        <scheme val="minor"/>
      </rPr>
      <t>(Tüm Ceviz) 380TL/KG.</t>
    </r>
  </si>
  <si>
    <t>CENNET HURMASI CİPSİ 800 TL/KG</t>
  </si>
  <si>
    <t>SUKAİ HURMA (DİYET HURMA)</t>
  </si>
  <si>
    <t>IŞKIN  KÖKÜ SİRKESİ AYNİŞAH 500 ML</t>
  </si>
  <si>
    <t>ANTEP FISTIKLI MUSKA 590 TL/KG</t>
  </si>
  <si>
    <t>Üzerinde</t>
  </si>
  <si>
    <t>Siteden Al</t>
  </si>
  <si>
    <t>İban'a Gönder</t>
  </si>
  <si>
    <t>Whatsapp</t>
  </si>
  <si>
    <t>Tek başına veya birlikte sipariş ver %10 indirim kazan</t>
  </si>
  <si>
    <t>Tutarı gir Kredi Kartı ile Öde</t>
  </si>
  <si>
    <t>Her gün sipariş verilebilir</t>
  </si>
  <si>
    <t>Teslimatta peşin veya kart ile öde</t>
  </si>
  <si>
    <t>Whatsapp'tan sipariş oluştur gönder</t>
  </si>
  <si>
    <t>İndirim oranı peşin ödemede %10; Kredi Kartı ile ödemede %5'tir.</t>
  </si>
  <si>
    <t>https://www.facebook.com/yoreselbeslen/</t>
  </si>
  <si>
    <t>https://wa.me/c/905050063602</t>
  </si>
  <si>
    <t>Banka Uygulaması İle Okut</t>
  </si>
  <si>
    <t>KABUK TARÇIN 525 TL/KG</t>
  </si>
  <si>
    <t>KARANFİL 875 TL/KG</t>
  </si>
  <si>
    <t>NANE 290TL/KG</t>
  </si>
  <si>
    <t>REYHAN 1785 TL/KG</t>
  </si>
  <si>
    <t>KARABİBER TOZ 630 TL/KG</t>
  </si>
  <si>
    <t>NAR EKŞİS 500 ML.  230 TL/KG</t>
  </si>
  <si>
    <t>ZAHTER 525 TL/KG</t>
  </si>
  <si>
    <t>AYDIN ÇATLAK İNCİR  1 Kg. 525 TL/KG</t>
  </si>
  <si>
    <r>
      <t xml:space="preserve">BALLI SARMA </t>
    </r>
    <r>
      <rPr>
        <b/>
        <sz val="11"/>
        <color rgb="FFFF0000"/>
        <rFont val="Calibri"/>
        <family val="2"/>
        <charset val="162"/>
        <scheme val="minor"/>
      </rPr>
      <t>(Fındık Ezmeli- PEKMEZLİ) 750 Tl</t>
    </r>
  </si>
  <si>
    <t>DOMATES KURUSU 425 TL/KG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</si>
</sst>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#,##0.0\ &quot;₺&quot;"/>
    <numFmt numFmtId="165" formatCode="&quot;₺&quot;#,##0.0"/>
    <numFmt numFmtId="166" formatCode="&quot;₺&quot;#,##0"/>
  </numFmts>
  <fonts count="52" x14ac:knownFonts="1">
    <font>
      <sz val="11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9"/>
      <color rgb="FFFF0000"/>
      <name val="Calibri"/>
      <family val="2"/>
      <charset val="162"/>
      <scheme val="minor"/>
    </font>
    <font>
      <sz val="24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6"/>
      <color theme="1"/>
      <name val="Arial Black"/>
      <family val="2"/>
      <charset val="162"/>
    </font>
    <font>
      <b/>
      <sz val="9"/>
      <color theme="0"/>
      <name val="Arial Black"/>
      <family val="2"/>
      <charset val="162"/>
    </font>
    <font>
      <b/>
      <sz val="9"/>
      <color theme="0"/>
      <name val="Calibri"/>
      <family val="2"/>
      <charset val="162"/>
      <scheme val="minor"/>
    </font>
    <font>
      <b/>
      <sz val="12"/>
      <color theme="1"/>
      <name val="Arial Black"/>
      <family val="2"/>
      <charset val="162"/>
    </font>
    <font>
      <b/>
      <sz val="16"/>
      <color theme="1"/>
      <name val="Calibri"/>
      <family val="2"/>
      <charset val="162"/>
      <scheme val="minor"/>
    </font>
    <font>
      <b/>
      <sz val="16"/>
      <color theme="0"/>
      <name val="Arial Black"/>
      <family val="2"/>
      <charset val="162"/>
    </font>
    <font>
      <sz val="12"/>
      <color theme="1"/>
      <name val="Arial Black"/>
      <family val="2"/>
      <charset val="162"/>
    </font>
    <font>
      <sz val="10"/>
      <color theme="1"/>
      <name val="Arial Black"/>
      <family val="2"/>
      <charset val="162"/>
    </font>
    <font>
      <sz val="13.5"/>
      <color theme="1"/>
      <name val="Arial Black"/>
      <family val="2"/>
      <charset val="162"/>
    </font>
    <font>
      <b/>
      <sz val="12"/>
      <color theme="1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  <font>
      <u/>
      <sz val="14"/>
      <color theme="10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b/>
      <sz val="22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2"/>
      <color rgb="FF7030A0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11"/>
      <color rgb="FF7030A0"/>
      <name val="Calibri"/>
      <family val="2"/>
      <charset val="162"/>
      <scheme val="minor"/>
    </font>
    <font>
      <b/>
      <sz val="10"/>
      <color theme="0"/>
      <name val="Arial Black"/>
      <family val="2"/>
      <charset val="162"/>
    </font>
    <font>
      <b/>
      <sz val="20"/>
      <color theme="0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8"/>
      <color theme="1"/>
      <name val="Calibri"/>
      <family val="2"/>
      <charset val="162"/>
      <scheme val="minor"/>
    </font>
    <font>
      <b/>
      <sz val="18"/>
      <color theme="0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5"/>
      <color theme="1"/>
      <name val="Calibri"/>
      <family val="2"/>
      <charset val="162"/>
      <scheme val="minor"/>
    </font>
    <font>
      <b/>
      <sz val="11.5"/>
      <color theme="1"/>
      <name val="Comic Sans MS"/>
      <family val="4"/>
      <charset val="162"/>
    </font>
    <font>
      <b/>
      <u/>
      <sz val="18"/>
      <color theme="0"/>
      <name val="Calibri"/>
      <family val="2"/>
      <charset val="162"/>
      <scheme val="minor"/>
    </font>
    <font>
      <b/>
      <u/>
      <sz val="22"/>
      <color theme="0"/>
      <name val="Calibri"/>
      <family val="2"/>
      <charset val="162"/>
      <scheme val="minor"/>
    </font>
    <font>
      <u/>
      <sz val="16"/>
      <color theme="10"/>
      <name val="Calibri"/>
      <family val="2"/>
      <charset val="162"/>
      <scheme val="minor"/>
    </font>
    <font>
      <u/>
      <sz val="12"/>
      <color theme="0"/>
      <name val="Arial Black"/>
      <family val="2"/>
      <charset val="162"/>
    </font>
    <font>
      <b/>
      <sz val="12"/>
      <color rgb="FF000000"/>
      <name val="Arial Black"/>
      <family val="2"/>
      <charset val="162"/>
    </font>
    <font>
      <b/>
      <u/>
      <sz val="14"/>
      <color theme="0"/>
      <name val="Calibri"/>
      <family val="2"/>
      <charset val="162"/>
      <scheme val="minor"/>
    </font>
    <font>
      <b/>
      <u/>
      <sz val="14"/>
      <color theme="0"/>
      <name val="Arial Black"/>
      <family val="2"/>
      <charset val="162"/>
    </font>
    <font>
      <sz val="11"/>
      <color theme="0"/>
      <name val="Calibri"/>
      <family val="2"/>
      <charset val="162"/>
      <scheme val="minor"/>
    </font>
    <font>
      <b/>
      <sz val="12"/>
      <color theme="0"/>
      <name val="Arial Black"/>
      <family val="2"/>
      <charset val="162"/>
    </font>
    <font>
      <b/>
      <sz val="22"/>
      <color theme="0"/>
      <name val="Calibri"/>
      <family val="2"/>
      <charset val="162"/>
      <scheme val="minor"/>
    </font>
    <font>
      <b/>
      <sz val="24"/>
      <color theme="0"/>
      <name val="Calibri"/>
      <family val="2"/>
      <charset val="162"/>
      <scheme val="minor"/>
    </font>
    <font>
      <u/>
      <sz val="24"/>
      <color theme="0"/>
      <name val="Calibri"/>
      <family val="2"/>
      <charset val="16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9F9D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5" fillId="0" borderId="0" applyNumberFormat="0" applyFill="0" applyBorder="0" applyAlignment="0" applyProtection="0"/>
    <xf numFmtId="43" fontId="27" fillId="0" borderId="0" applyFont="0" applyFill="0" applyBorder="0" applyAlignment="0" applyProtection="0"/>
  </cellStyleXfs>
  <cellXfs count="151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165" fontId="0" fillId="0" borderId="0" xfId="0" applyNumberFormat="1"/>
    <xf numFmtId="0" fontId="0" fillId="0" borderId="0" xfId="0" applyAlignment="1"/>
    <xf numFmtId="0" fontId="0" fillId="0" borderId="0" xfId="0" applyFont="1"/>
    <xf numFmtId="164" fontId="22" fillId="4" borderId="9" xfId="0" applyNumberFormat="1" applyFont="1" applyFill="1" applyBorder="1" applyAlignment="1">
      <alignment horizontal="right" vertical="center"/>
    </xf>
    <xf numFmtId="164" fontId="22" fillId="4" borderId="10" xfId="0" applyNumberFormat="1" applyFont="1" applyFill="1" applyBorder="1" applyAlignment="1">
      <alignment horizontal="right" vertical="center"/>
    </xf>
    <xf numFmtId="0" fontId="22" fillId="8" borderId="1" xfId="0" applyFont="1" applyFill="1" applyBorder="1" applyAlignment="1">
      <alignment horizontal="right" vertical="center" wrapText="1"/>
    </xf>
    <xf numFmtId="164" fontId="22" fillId="8" borderId="1" xfId="0" applyNumberFormat="1" applyFont="1" applyFill="1" applyBorder="1" applyAlignment="1">
      <alignment horizontal="right" vertical="center"/>
    </xf>
    <xf numFmtId="0" fontId="22" fillId="8" borderId="11" xfId="0" applyFont="1" applyFill="1" applyBorder="1" applyAlignment="1">
      <alignment horizontal="left" vertical="center" wrapText="1"/>
    </xf>
    <xf numFmtId="164" fontId="22" fillId="4" borderId="1" xfId="0" applyNumberFormat="1" applyFont="1" applyFill="1" applyBorder="1" applyAlignment="1">
      <alignment horizontal="right" vertical="center"/>
    </xf>
    <xf numFmtId="0" fontId="14" fillId="8" borderId="1" xfId="0" applyFont="1" applyFill="1" applyBorder="1" applyAlignment="1">
      <alignment horizontal="right" vertical="center"/>
    </xf>
    <xf numFmtId="0" fontId="14" fillId="4" borderId="1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right" vertical="center"/>
    </xf>
    <xf numFmtId="0" fontId="22" fillId="8" borderId="11" xfId="0" applyFont="1" applyFill="1" applyBorder="1" applyAlignment="1">
      <alignment vertical="center" wrapText="1"/>
    </xf>
    <xf numFmtId="165" fontId="14" fillId="8" borderId="1" xfId="0" applyNumberFormat="1" applyFont="1" applyFill="1" applyBorder="1" applyAlignment="1">
      <alignment horizontal="right" vertical="center"/>
    </xf>
    <xf numFmtId="0" fontId="14" fillId="8" borderId="11" xfId="0" applyFont="1" applyFill="1" applyBorder="1" applyAlignment="1">
      <alignment horizontal="left" vertical="center" wrapText="1"/>
    </xf>
    <xf numFmtId="0" fontId="14" fillId="8" borderId="1" xfId="0" applyFont="1" applyFill="1" applyBorder="1" applyAlignment="1">
      <alignment horizontal="right" vertical="center" wrapText="1"/>
    </xf>
    <xf numFmtId="165" fontId="21" fillId="4" borderId="19" xfId="0" applyNumberFormat="1" applyFont="1" applyFill="1" applyBorder="1" applyAlignment="1">
      <alignment horizontal="right" vertical="center"/>
    </xf>
    <xf numFmtId="165" fontId="24" fillId="0" borderId="0" xfId="0" applyNumberFormat="1" applyFont="1" applyBorder="1"/>
    <xf numFmtId="165" fontId="14" fillId="4" borderId="2" xfId="0" applyNumberFormat="1" applyFont="1" applyFill="1" applyBorder="1"/>
    <xf numFmtId="166" fontId="20" fillId="9" borderId="0" xfId="0" applyNumberFormat="1" applyFont="1" applyFill="1" applyBorder="1"/>
    <xf numFmtId="0" fontId="19" fillId="2" borderId="9" xfId="0" applyFont="1" applyFill="1" applyBorder="1" applyAlignment="1">
      <alignment horizontal="right" vertical="center" wrapText="1"/>
    </xf>
    <xf numFmtId="166" fontId="19" fillId="2" borderId="9" xfId="0" applyNumberFormat="1" applyFont="1" applyFill="1" applyBorder="1" applyAlignment="1">
      <alignment horizontal="right" vertical="center"/>
    </xf>
    <xf numFmtId="0" fontId="19" fillId="2" borderId="1" xfId="0" applyFont="1" applyFill="1" applyBorder="1" applyAlignment="1">
      <alignment horizontal="right" vertical="center" wrapText="1"/>
    </xf>
    <xf numFmtId="166" fontId="19" fillId="2" borderId="1" xfId="0" applyNumberFormat="1" applyFont="1" applyFill="1" applyBorder="1" applyAlignment="1">
      <alignment horizontal="right" vertical="center"/>
    </xf>
    <xf numFmtId="0" fontId="20" fillId="2" borderId="1" xfId="0" applyFont="1" applyFill="1" applyBorder="1" applyAlignment="1">
      <alignment horizontal="right" vertical="center"/>
    </xf>
    <xf numFmtId="164" fontId="19" fillId="2" borderId="1" xfId="0" applyNumberFormat="1" applyFont="1" applyFill="1" applyBorder="1" applyAlignment="1">
      <alignment horizontal="right" vertical="center"/>
    </xf>
    <xf numFmtId="0" fontId="19" fillId="2" borderId="1" xfId="0" applyFont="1" applyFill="1" applyBorder="1" applyAlignment="1">
      <alignment horizontal="right" vertical="center"/>
    </xf>
    <xf numFmtId="0" fontId="30" fillId="7" borderId="17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37" fillId="0" borderId="0" xfId="0" applyFont="1"/>
    <xf numFmtId="0" fontId="0" fillId="5" borderId="0" xfId="0" applyFill="1"/>
    <xf numFmtId="0" fontId="20" fillId="0" borderId="1" xfId="0" applyFont="1" applyBorder="1"/>
    <xf numFmtId="166" fontId="20" fillId="2" borderId="1" xfId="0" applyNumberFormat="1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 wrapText="1"/>
    </xf>
    <xf numFmtId="0" fontId="0" fillId="0" borderId="14" xfId="0" applyFont="1" applyBorder="1"/>
    <xf numFmtId="0" fontId="0" fillId="0" borderId="16" xfId="0" applyBorder="1"/>
    <xf numFmtId="0" fontId="0" fillId="0" borderId="15" xfId="0" applyBorder="1"/>
    <xf numFmtId="0" fontId="0" fillId="2" borderId="0" xfId="0" applyFill="1"/>
    <xf numFmtId="166" fontId="20" fillId="2" borderId="0" xfId="0" applyNumberFormat="1" applyFont="1" applyFill="1" applyBorder="1"/>
    <xf numFmtId="0" fontId="19" fillId="2" borderId="1" xfId="0" applyFont="1" applyFill="1" applyBorder="1" applyAlignment="1">
      <alignment horizontal="center" wrapText="1"/>
    </xf>
    <xf numFmtId="166" fontId="19" fillId="9" borderId="19" xfId="0" applyNumberFormat="1" applyFont="1" applyFill="1" applyBorder="1" applyAlignment="1">
      <alignment horizontal="right" vertical="center"/>
    </xf>
    <xf numFmtId="166" fontId="19" fillId="9" borderId="25" xfId="0" applyNumberFormat="1" applyFont="1" applyFill="1" applyBorder="1" applyAlignment="1">
      <alignment horizontal="right" vertical="center"/>
    </xf>
    <xf numFmtId="166" fontId="19" fillId="9" borderId="19" xfId="0" applyNumberFormat="1" applyFont="1" applyFill="1" applyBorder="1" applyAlignment="1">
      <alignment horizontal="center" vertical="center"/>
    </xf>
    <xf numFmtId="166" fontId="21" fillId="9" borderId="19" xfId="0" applyNumberFormat="1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 wrapText="1"/>
    </xf>
    <xf numFmtId="164" fontId="19" fillId="2" borderId="9" xfId="0" applyNumberFormat="1" applyFont="1" applyFill="1" applyBorder="1" applyAlignment="1">
      <alignment horizontal="right" vertical="center"/>
    </xf>
    <xf numFmtId="166" fontId="19" fillId="2" borderId="10" xfId="0" applyNumberFormat="1" applyFont="1" applyFill="1" applyBorder="1" applyAlignment="1">
      <alignment horizontal="right" vertical="center"/>
    </xf>
    <xf numFmtId="166" fontId="19" fillId="2" borderId="2" xfId="0" applyNumberFormat="1" applyFont="1" applyFill="1" applyBorder="1" applyAlignment="1">
      <alignment horizontal="right" vertical="center"/>
    </xf>
    <xf numFmtId="166" fontId="19" fillId="2" borderId="2" xfId="0" applyNumberFormat="1" applyFont="1" applyFill="1" applyBorder="1" applyAlignment="1">
      <alignment horizontal="center" vertical="center"/>
    </xf>
    <xf numFmtId="166" fontId="20" fillId="2" borderId="2" xfId="0" applyNumberFormat="1" applyFont="1" applyFill="1" applyBorder="1" applyAlignment="1">
      <alignment horizontal="center" vertical="center"/>
    </xf>
    <xf numFmtId="166" fontId="20" fillId="2" borderId="23" xfId="0" applyNumberFormat="1" applyFont="1" applyFill="1" applyBorder="1" applyAlignment="1">
      <alignment horizontal="center" vertical="center"/>
    </xf>
    <xf numFmtId="166" fontId="20" fillId="2" borderId="24" xfId="0" applyNumberFormat="1" applyFont="1" applyFill="1" applyBorder="1" applyAlignment="1">
      <alignment horizontal="center" vertical="center"/>
    </xf>
    <xf numFmtId="166" fontId="19" fillId="9" borderId="26" xfId="0" applyNumberFormat="1" applyFont="1" applyFill="1" applyBorder="1" applyAlignment="1">
      <alignment horizontal="right" vertical="center"/>
    </xf>
    <xf numFmtId="0" fontId="19" fillId="2" borderId="29" xfId="0" applyFont="1" applyFill="1" applyBorder="1" applyAlignment="1">
      <alignment horizontal="right" vertical="center" wrapText="1"/>
    </xf>
    <xf numFmtId="166" fontId="19" fillId="2" borderId="29" xfId="0" applyNumberFormat="1" applyFont="1" applyFill="1" applyBorder="1" applyAlignment="1">
      <alignment horizontal="right" vertical="center"/>
    </xf>
    <xf numFmtId="166" fontId="19" fillId="2" borderId="30" xfId="0" applyNumberFormat="1" applyFont="1" applyFill="1" applyBorder="1" applyAlignment="1">
      <alignment horizontal="right" vertical="center"/>
    </xf>
    <xf numFmtId="166" fontId="19" fillId="9" borderId="31" xfId="0" applyNumberFormat="1" applyFont="1" applyFill="1" applyBorder="1" applyAlignment="1">
      <alignment horizontal="right" vertical="center"/>
    </xf>
    <xf numFmtId="0" fontId="20" fillId="2" borderId="1" xfId="0" applyFont="1" applyFill="1" applyBorder="1" applyAlignment="1">
      <alignment horizontal="center"/>
    </xf>
    <xf numFmtId="0" fontId="36" fillId="12" borderId="12" xfId="0" applyFont="1" applyFill="1" applyBorder="1" applyAlignment="1">
      <alignment vertical="center" wrapText="1"/>
    </xf>
    <xf numFmtId="0" fontId="36" fillId="12" borderId="13" xfId="0" applyFont="1" applyFill="1" applyBorder="1" applyAlignment="1">
      <alignment vertical="center" wrapText="1"/>
    </xf>
    <xf numFmtId="0" fontId="19" fillId="2" borderId="20" xfId="0" applyFont="1" applyFill="1" applyBorder="1" applyAlignment="1">
      <alignment vertical="center" wrapText="1"/>
    </xf>
    <xf numFmtId="0" fontId="20" fillId="0" borderId="20" xfId="0" applyFont="1" applyBorder="1" applyAlignment="1"/>
    <xf numFmtId="0" fontId="20" fillId="2" borderId="22" xfId="0" applyFont="1" applyFill="1" applyBorder="1" applyAlignment="1"/>
    <xf numFmtId="0" fontId="19" fillId="2" borderId="11" xfId="0" applyFont="1" applyFill="1" applyBorder="1" applyAlignment="1">
      <alignment vertical="center" wrapText="1"/>
    </xf>
    <xf numFmtId="0" fontId="19" fillId="2" borderId="21" xfId="0" applyFont="1" applyFill="1" applyBorder="1" applyAlignment="1">
      <alignment vertical="center"/>
    </xf>
    <xf numFmtId="0" fontId="20" fillId="2" borderId="28" xfId="0" applyFont="1" applyFill="1" applyBorder="1" applyAlignment="1">
      <alignment vertical="center"/>
    </xf>
    <xf numFmtId="0" fontId="20" fillId="2" borderId="11" xfId="0" applyFont="1" applyFill="1" applyBorder="1" applyAlignment="1">
      <alignment vertical="center"/>
    </xf>
    <xf numFmtId="0" fontId="19" fillId="2" borderId="11" xfId="0" applyFont="1" applyFill="1" applyBorder="1" applyAlignment="1">
      <alignment vertical="center"/>
    </xf>
    <xf numFmtId="0" fontId="19" fillId="2" borderId="21" xfId="0" applyFont="1" applyFill="1" applyBorder="1" applyAlignment="1">
      <alignment vertical="center" wrapText="1"/>
    </xf>
    <xf numFmtId="0" fontId="20" fillId="2" borderId="20" xfId="0" applyFont="1" applyFill="1" applyBorder="1" applyAlignment="1"/>
    <xf numFmtId="0" fontId="20" fillId="2" borderId="20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6" fillId="0" borderId="0" xfId="1" applyFont="1" applyAlignment="1">
      <alignment vertical="center"/>
    </xf>
    <xf numFmtId="0" fontId="0" fillId="18" borderId="0" xfId="0" applyFill="1" applyAlignment="1"/>
    <xf numFmtId="0" fontId="0" fillId="18" borderId="0" xfId="0" applyFill="1"/>
    <xf numFmtId="0" fontId="17" fillId="18" borderId="0" xfId="0" applyFont="1" applyFill="1" applyAlignment="1">
      <alignment vertical="center"/>
    </xf>
    <xf numFmtId="0" fontId="48" fillId="5" borderId="14" xfId="0" applyFont="1" applyFill="1" applyBorder="1" applyAlignment="1">
      <alignment horizontal="center" vertical="center"/>
    </xf>
    <xf numFmtId="0" fontId="48" fillId="5" borderId="27" xfId="0" applyFont="1" applyFill="1" applyBorder="1" applyAlignment="1">
      <alignment horizontal="center" vertical="center"/>
    </xf>
    <xf numFmtId="166" fontId="40" fillId="6" borderId="15" xfId="1" applyNumberFormat="1" applyFont="1" applyFill="1" applyBorder="1" applyAlignment="1">
      <alignment vertical="center"/>
    </xf>
    <xf numFmtId="166" fontId="40" fillId="6" borderId="13" xfId="1" applyNumberFormat="1" applyFont="1" applyFill="1" applyBorder="1" applyAlignment="1">
      <alignment vertical="center"/>
    </xf>
    <xf numFmtId="0" fontId="47" fillId="0" borderId="0" xfId="0" applyFont="1"/>
    <xf numFmtId="0" fontId="51" fillId="6" borderId="14" xfId="1" applyFont="1" applyFill="1" applyBorder="1" applyAlignment="1">
      <alignment horizontal="center" vertical="center"/>
    </xf>
    <xf numFmtId="0" fontId="50" fillId="6" borderId="16" xfId="0" applyFont="1" applyFill="1" applyBorder="1" applyAlignment="1">
      <alignment horizontal="center" vertical="center"/>
    </xf>
    <xf numFmtId="0" fontId="50" fillId="6" borderId="8" xfId="0" applyFont="1" applyFill="1" applyBorder="1" applyAlignment="1">
      <alignment horizontal="center" vertical="center"/>
    </xf>
    <xf numFmtId="0" fontId="50" fillId="6" borderId="6" xfId="0" applyFont="1" applyFill="1" applyBorder="1" applyAlignment="1">
      <alignment horizontal="center" vertical="center"/>
    </xf>
    <xf numFmtId="0" fontId="41" fillId="12" borderId="0" xfId="1" applyFont="1" applyFill="1" applyBorder="1" applyAlignment="1">
      <alignment horizontal="center" vertical="center" wrapText="1"/>
    </xf>
    <xf numFmtId="0" fontId="49" fillId="12" borderId="0" xfId="0" applyFont="1" applyFill="1" applyBorder="1" applyAlignment="1">
      <alignment horizontal="center" vertical="center" wrapText="1"/>
    </xf>
    <xf numFmtId="0" fontId="49" fillId="12" borderId="6" xfId="0" applyFont="1" applyFill="1" applyBorder="1" applyAlignment="1">
      <alignment horizontal="center" vertical="center" wrapText="1"/>
    </xf>
    <xf numFmtId="0" fontId="26" fillId="18" borderId="0" xfId="0" applyFont="1" applyFill="1" applyAlignment="1">
      <alignment horizontal="center" vertical="center" wrapText="1"/>
    </xf>
    <xf numFmtId="0" fontId="45" fillId="17" borderId="0" xfId="1" applyFont="1" applyFill="1" applyAlignment="1">
      <alignment horizontal="center" vertical="center"/>
    </xf>
    <xf numFmtId="0" fontId="46" fillId="17" borderId="0" xfId="1" applyFont="1" applyFill="1" applyAlignment="1">
      <alignment horizontal="center" vertical="center"/>
    </xf>
    <xf numFmtId="0" fontId="18" fillId="17" borderId="0" xfId="0" applyFon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42" fillId="16" borderId="0" xfId="1" applyFont="1" applyFill="1" applyAlignment="1">
      <alignment horizontal="center" vertical="center"/>
    </xf>
    <xf numFmtId="0" fontId="34" fillId="16" borderId="0" xfId="0" applyFont="1" applyFill="1" applyAlignment="1">
      <alignment horizontal="center" vertical="center"/>
    </xf>
    <xf numFmtId="0" fontId="0" fillId="16" borderId="0" xfId="0" applyFill="1" applyAlignment="1">
      <alignment horizontal="center"/>
    </xf>
    <xf numFmtId="0" fontId="10" fillId="19" borderId="0" xfId="0" applyFont="1" applyFill="1" applyAlignment="1">
      <alignment horizontal="center" vertical="center"/>
    </xf>
    <xf numFmtId="0" fontId="43" fillId="19" borderId="0" xfId="1" applyFont="1" applyFill="1" applyBorder="1" applyAlignment="1">
      <alignment horizontal="center" vertical="center"/>
    </xf>
    <xf numFmtId="0" fontId="0" fillId="19" borderId="0" xfId="0" applyFill="1" applyAlignment="1">
      <alignment horizontal="center"/>
    </xf>
    <xf numFmtId="0" fontId="0" fillId="18" borderId="0" xfId="0" applyFill="1" applyAlignment="1">
      <alignment horizontal="center" vertical="center"/>
    </xf>
    <xf numFmtId="0" fontId="44" fillId="18" borderId="0" xfId="0" applyFont="1" applyFill="1" applyAlignment="1">
      <alignment horizontal="center" vertical="center"/>
    </xf>
    <xf numFmtId="0" fontId="18" fillId="18" borderId="0" xfId="0" applyFont="1" applyFill="1" applyAlignment="1">
      <alignment horizontal="center" vertical="center"/>
    </xf>
    <xf numFmtId="0" fontId="14" fillId="18" borderId="0" xfId="0" applyFont="1" applyFill="1" applyAlignment="1">
      <alignment horizontal="center" vertical="center"/>
    </xf>
    <xf numFmtId="0" fontId="35" fillId="0" borderId="0" xfId="0" applyFont="1" applyAlignment="1">
      <alignment horizontal="center" wrapText="1"/>
    </xf>
    <xf numFmtId="0" fontId="38" fillId="15" borderId="0" xfId="0" applyFont="1" applyFill="1" applyAlignment="1">
      <alignment horizontal="center" vertical="center" wrapText="1"/>
    </xf>
    <xf numFmtId="0" fontId="33" fillId="8" borderId="0" xfId="0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9" fillId="15" borderId="0" xfId="0" applyFont="1" applyFill="1" applyAlignment="1">
      <alignment horizontal="center" vertical="center" wrapText="1"/>
    </xf>
    <xf numFmtId="43" fontId="36" fillId="14" borderId="0" xfId="2" applyFont="1" applyFill="1" applyAlignment="1">
      <alignment horizontal="center" vertical="center" wrapText="1"/>
    </xf>
    <xf numFmtId="0" fontId="0" fillId="14" borderId="0" xfId="0" applyFill="1" applyAlignment="1">
      <alignment horizontal="center"/>
    </xf>
    <xf numFmtId="43" fontId="32" fillId="3" borderId="0" xfId="2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31" fillId="12" borderId="0" xfId="0" applyFont="1" applyFill="1" applyAlignment="1">
      <alignment horizontal="center" vertical="center"/>
    </xf>
    <xf numFmtId="0" fontId="26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4" fillId="3" borderId="0" xfId="0" applyFont="1" applyFill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0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8" fillId="10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7" fillId="10" borderId="0" xfId="0" applyFont="1" applyFill="1" applyBorder="1" applyAlignment="1">
      <alignment horizontal="center" wrapText="1"/>
    </xf>
    <xf numFmtId="0" fontId="7" fillId="10" borderId="6" xfId="0" applyFont="1" applyFill="1" applyBorder="1" applyAlignment="1">
      <alignment horizontal="center" wrapText="1"/>
    </xf>
    <xf numFmtId="0" fontId="0" fillId="11" borderId="0" xfId="0" applyFill="1" applyBorder="1" applyAlignment="1">
      <alignment horizontal="center"/>
    </xf>
    <xf numFmtId="0" fontId="0" fillId="11" borderId="12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1" borderId="13" xfId="0" applyFill="1" applyBorder="1" applyAlignment="1">
      <alignment horizontal="center"/>
    </xf>
    <xf numFmtId="0" fontId="9" fillId="11" borderId="0" xfId="0" applyFont="1" applyFill="1" applyBorder="1" applyAlignment="1">
      <alignment horizontal="center" vertical="center" wrapText="1"/>
    </xf>
    <xf numFmtId="0" fontId="9" fillId="11" borderId="6" xfId="0" applyFont="1" applyFill="1" applyBorder="1" applyAlignment="1">
      <alignment horizontal="center" vertical="center" wrapText="1"/>
    </xf>
  </cellXfs>
  <cellStyles count="3">
    <cellStyle name="Köprü" xfId="1" builtinId="8"/>
    <cellStyle name="Normal" xfId="0" builtinId="0"/>
    <cellStyle name="Virgül" xfId="2" builtinId="3"/>
  </cellStyles>
  <dxfs count="0"/>
  <tableStyles count="0" defaultTableStyle="TableStyleMedium9" defaultPivotStyle="PivotStyleLight16"/>
  <colors>
    <mruColors>
      <color rgb="FFF9F9D7"/>
      <color rgb="FFFAF290"/>
      <color rgb="FFFF3300"/>
      <color rgb="FFFF66FF"/>
      <color rgb="FFFF7C80"/>
      <color rgb="FF66FF99"/>
      <color rgb="FFE565CA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432578</xdr:colOff>
      <xdr:row>17</xdr:row>
      <xdr:rowOff>68580</xdr:rowOff>
    </xdr:from>
    <xdr:to>
      <xdr:col>4</xdr:col>
      <xdr:colOff>594359</xdr:colOff>
      <xdr:row>24</xdr:row>
      <xdr:rowOff>133976</xdr:rowOff>
    </xdr:to>
    <xdr:pic>
      <xdr:nvPicPr>
        <xdr:cNvPr id="2" name="Resi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0498" y="3695700"/>
          <a:ext cx="1548621" cy="1558916"/>
        </a:xfrm>
        <a:prstGeom prst="rect">
          <a:avLst/>
        </a:prstGeom>
      </xdr:spPr>
    </xdr:pic>
    <xdr:clientData/>
  </xdr:twoCellAnchor>
  <xdr:twoCellAnchor editAs="oneCell">
    <xdr:from>
      <xdr:col>4</xdr:col>
      <xdr:colOff>760980</xdr:colOff>
      <xdr:row>3</xdr:row>
      <xdr:rowOff>167639</xdr:rowOff>
    </xdr:from>
    <xdr:to>
      <xdr:col>6</xdr:col>
      <xdr:colOff>709256</xdr:colOff>
      <xdr:row>12</xdr:row>
      <xdr:rowOff>76200</xdr:rowOff>
    </xdr:to>
    <xdr:pic>
      <xdr:nvPicPr>
        <xdr:cNvPr id="5" name="Resim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55740" y="807719"/>
          <a:ext cx="1845656" cy="1828801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</xdr:colOff>
      <xdr:row>15</xdr:row>
      <xdr:rowOff>53340</xdr:rowOff>
    </xdr:from>
    <xdr:to>
      <xdr:col>2</xdr:col>
      <xdr:colOff>799020</xdr:colOff>
      <xdr:row>24</xdr:row>
      <xdr:rowOff>30480</xdr:rowOff>
    </xdr:to>
    <xdr:pic>
      <xdr:nvPicPr>
        <xdr:cNvPr id="6" name="Resim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" y="3253740"/>
          <a:ext cx="1637220" cy="2026920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5</xdr:row>
      <xdr:rowOff>38099</xdr:rowOff>
    </xdr:from>
    <xdr:to>
      <xdr:col>3</xdr:col>
      <xdr:colOff>7620</xdr:colOff>
      <xdr:row>13</xdr:row>
      <xdr:rowOff>144780</xdr:rowOff>
    </xdr:to>
    <xdr:pic>
      <xdr:nvPicPr>
        <xdr:cNvPr id="9" name="Resim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40" y="1104899"/>
          <a:ext cx="1714500" cy="1813561"/>
        </a:xfrm>
        <a:prstGeom prst="rect">
          <a:avLst/>
        </a:prstGeom>
      </xdr:spPr>
    </xdr:pic>
    <xdr:clientData/>
  </xdr:twoCellAnchor>
  <xdr:twoCellAnchor editAs="oneCell">
    <xdr:from>
      <xdr:col>5</xdr:col>
      <xdr:colOff>525780</xdr:colOff>
      <xdr:row>17</xdr:row>
      <xdr:rowOff>15240</xdr:rowOff>
    </xdr:from>
    <xdr:to>
      <xdr:col>6</xdr:col>
      <xdr:colOff>1257300</xdr:colOff>
      <xdr:row>24</xdr:row>
      <xdr:rowOff>129128</xdr:rowOff>
    </xdr:to>
    <xdr:pic>
      <xdr:nvPicPr>
        <xdr:cNvPr id="3" name="Resim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9240" y="3771900"/>
          <a:ext cx="1600200" cy="16074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80642</xdr:colOff>
      <xdr:row>20</xdr:row>
      <xdr:rowOff>20318</xdr:rowOff>
    </xdr:from>
    <xdr:to>
      <xdr:col>4</xdr:col>
      <xdr:colOff>320039</xdr:colOff>
      <xdr:row>28</xdr:row>
      <xdr:rowOff>43814</xdr:rowOff>
    </xdr:to>
    <xdr:pic>
      <xdr:nvPicPr>
        <xdr:cNvPr id="6" name="Resim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242" y="4424678"/>
          <a:ext cx="1450977" cy="1494156"/>
        </a:xfrm>
        <a:prstGeom prst="rect">
          <a:avLst/>
        </a:prstGeom>
      </xdr:spPr>
    </xdr:pic>
    <xdr:clientData/>
  </xdr:twoCellAnchor>
  <xdr:twoCellAnchor editAs="oneCell">
    <xdr:from>
      <xdr:col>1</xdr:col>
      <xdr:colOff>83818</xdr:colOff>
      <xdr:row>7</xdr:row>
      <xdr:rowOff>63500</xdr:rowOff>
    </xdr:from>
    <xdr:to>
      <xdr:col>4</xdr:col>
      <xdr:colOff>327659</xdr:colOff>
      <xdr:row>15</xdr:row>
      <xdr:rowOff>102384</xdr:rowOff>
    </xdr:to>
    <xdr:pic>
      <xdr:nvPicPr>
        <xdr:cNvPr id="7" name="Resim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18" y="1892300"/>
          <a:ext cx="1455421" cy="1501924"/>
        </a:xfrm>
        <a:prstGeom prst="rect">
          <a:avLst/>
        </a:prstGeom>
      </xdr:spPr>
    </xdr:pic>
    <xdr:clientData/>
  </xdr:twoCellAnchor>
  <xdr:twoCellAnchor editAs="oneCell">
    <xdr:from>
      <xdr:col>6</xdr:col>
      <xdr:colOff>43180</xdr:colOff>
      <xdr:row>7</xdr:row>
      <xdr:rowOff>48259</xdr:rowOff>
    </xdr:from>
    <xdr:to>
      <xdr:col>9</xdr:col>
      <xdr:colOff>365760</xdr:colOff>
      <xdr:row>15</xdr:row>
      <xdr:rowOff>121920</xdr:rowOff>
    </xdr:to>
    <xdr:pic>
      <xdr:nvPicPr>
        <xdr:cNvPr id="8" name="Resim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5940" y="1877059"/>
          <a:ext cx="1534160" cy="1536701"/>
        </a:xfrm>
        <a:prstGeom prst="rect">
          <a:avLst/>
        </a:prstGeom>
      </xdr:spPr>
    </xdr:pic>
    <xdr:clientData/>
  </xdr:twoCellAnchor>
  <xdr:twoCellAnchor editAs="oneCell">
    <xdr:from>
      <xdr:col>6</xdr:col>
      <xdr:colOff>35559</xdr:colOff>
      <xdr:row>20</xdr:row>
      <xdr:rowOff>69862</xdr:rowOff>
    </xdr:from>
    <xdr:to>
      <xdr:col>9</xdr:col>
      <xdr:colOff>381000</xdr:colOff>
      <xdr:row>28</xdr:row>
      <xdr:rowOff>129540</xdr:rowOff>
    </xdr:to>
    <xdr:pic>
      <xdr:nvPicPr>
        <xdr:cNvPr id="9" name="Resim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8319" y="4474222"/>
          <a:ext cx="1557021" cy="15303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111760</xdr:colOff>
      <xdr:row>33</xdr:row>
      <xdr:rowOff>30117</xdr:rowOff>
    </xdr:from>
    <xdr:ext cx="1133079" cy="1148686"/>
    <xdr:pic>
      <xdr:nvPicPr>
        <xdr:cNvPr id="4" name="Resi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36620" y="6461397"/>
          <a:ext cx="1133079" cy="1148686"/>
        </a:xfrm>
        <a:prstGeom prst="rect">
          <a:avLst/>
        </a:prstGeom>
      </xdr:spPr>
    </xdr:pic>
    <xdr:clientData/>
  </xdr:oneCellAnchor>
  <xdr:oneCellAnchor>
    <xdr:from>
      <xdr:col>4</xdr:col>
      <xdr:colOff>660400</xdr:colOff>
      <xdr:row>33</xdr:row>
      <xdr:rowOff>86006</xdr:rowOff>
    </xdr:from>
    <xdr:ext cx="1130423" cy="1148558"/>
    <xdr:pic>
      <xdr:nvPicPr>
        <xdr:cNvPr id="5" name="Resim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26380" y="6517286"/>
          <a:ext cx="1130423" cy="114855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a.me/c/905050063602" TargetMode="External"/><Relationship Id="rId2" Type="http://schemas.openxmlformats.org/officeDocument/2006/relationships/hyperlink" Target="http://www.yoreselbeslen.com/" TargetMode="External"/><Relationship Id="rId1" Type="http://schemas.openxmlformats.org/officeDocument/2006/relationships/hyperlink" Target="https://wa.me/c/905050063602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yoreselbeslen/" TargetMode="External"/><Relationship Id="rId2" Type="http://schemas.openxmlformats.org/officeDocument/2006/relationships/hyperlink" Target="https://wa.me/c/905050063602" TargetMode="External"/><Relationship Id="rId1" Type="http://schemas.openxmlformats.org/officeDocument/2006/relationships/hyperlink" Target="http://www.yoreselbeslen.com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50"/>
  <sheetViews>
    <sheetView tabSelected="1" zoomScale="75" zoomScaleNormal="75" workbookViewId="0">
      <selection activeCell="J3" sqref="J3:M29"/>
    </sheetView>
  </sheetViews>
  <sheetFormatPr defaultRowHeight="14.4" x14ac:dyDescent="0.3"/>
  <cols>
    <col min="1" max="1" width="1.21875" customWidth="1"/>
    <col min="2" max="2" width="47.109375" style="8" customWidth="1"/>
    <col min="3" max="5" width="9.109375" customWidth="1"/>
    <col min="6" max="6" width="9.109375" hidden="1" customWidth="1"/>
    <col min="7" max="8" width="0" hidden="1" customWidth="1"/>
    <col min="9" max="9" width="2.109375" customWidth="1"/>
    <col min="10" max="10" width="47.109375" customWidth="1"/>
    <col min="14" max="14" width="0" hidden="1" customWidth="1"/>
  </cols>
  <sheetData>
    <row r="1" spans="2:14" ht="4.2" customHeight="1" thickBot="1" x14ac:dyDescent="0.35">
      <c r="B1" s="41"/>
      <c r="C1" s="42"/>
      <c r="D1" s="42"/>
      <c r="E1" s="42"/>
      <c r="F1" s="43"/>
    </row>
    <row r="2" spans="2:14" ht="33.6" customHeight="1" thickBot="1" x14ac:dyDescent="0.35">
      <c r="B2" s="83" t="s">
        <v>47</v>
      </c>
      <c r="C2" s="33" t="s">
        <v>77</v>
      </c>
      <c r="D2" s="33" t="s">
        <v>0</v>
      </c>
      <c r="E2" s="34" t="s">
        <v>69</v>
      </c>
      <c r="F2" s="35" t="s">
        <v>72</v>
      </c>
      <c r="I2" s="44"/>
      <c r="J2" s="84" t="s">
        <v>47</v>
      </c>
      <c r="K2" s="33" t="s">
        <v>77</v>
      </c>
      <c r="L2" s="33" t="s">
        <v>0</v>
      </c>
      <c r="M2" s="51" t="s">
        <v>69</v>
      </c>
      <c r="N2" s="40" t="s">
        <v>72</v>
      </c>
    </row>
    <row r="3" spans="2:14" ht="15.6" customHeight="1" x14ac:dyDescent="0.3">
      <c r="B3" s="75" t="s">
        <v>85</v>
      </c>
      <c r="C3" s="26" t="s">
        <v>49</v>
      </c>
      <c r="D3" s="27">
        <v>220</v>
      </c>
      <c r="E3" s="53">
        <f t="shared" ref="E3:E8" si="0">D3-G3</f>
        <v>198</v>
      </c>
      <c r="F3" s="59">
        <f>D3-H3</f>
        <v>187</v>
      </c>
      <c r="G3" s="25">
        <f>D3*10/100</f>
        <v>22</v>
      </c>
      <c r="H3" s="25">
        <f>D3*15/100</f>
        <v>33</v>
      </c>
      <c r="I3" s="45"/>
      <c r="J3" s="71" t="s">
        <v>148</v>
      </c>
      <c r="K3" s="26" t="s">
        <v>52</v>
      </c>
      <c r="L3" s="52" t="s">
        <v>53</v>
      </c>
      <c r="M3" s="53" t="e">
        <f>L3-G34</f>
        <v>#VALUE!</v>
      </c>
      <c r="N3" s="47" t="e">
        <f>L3-H34</f>
        <v>#VALUE!</v>
      </c>
    </row>
    <row r="4" spans="2:14" ht="15.6" customHeight="1" x14ac:dyDescent="0.3">
      <c r="B4" s="70" t="s">
        <v>103</v>
      </c>
      <c r="C4" s="28" t="s">
        <v>49</v>
      </c>
      <c r="D4" s="29">
        <v>250</v>
      </c>
      <c r="E4" s="54">
        <f t="shared" si="0"/>
        <v>225</v>
      </c>
      <c r="F4" s="47">
        <f>D4-H4</f>
        <v>212.5</v>
      </c>
      <c r="G4" s="25">
        <f t="shared" ref="G4:G8" si="1">D4*10/100</f>
        <v>25</v>
      </c>
      <c r="H4" s="25">
        <f t="shared" ref="H4:H8" si="2">D4*15/100</f>
        <v>37.5</v>
      </c>
      <c r="I4" s="45"/>
      <c r="J4" s="70" t="s">
        <v>122</v>
      </c>
      <c r="K4" s="28" t="s">
        <v>52</v>
      </c>
      <c r="L4" s="31">
        <v>220</v>
      </c>
      <c r="M4" s="54">
        <f>L4-G35</f>
        <v>198</v>
      </c>
      <c r="N4" s="47">
        <f>L4-H35</f>
        <v>187</v>
      </c>
    </row>
    <row r="5" spans="2:14" ht="15.6" customHeight="1" x14ac:dyDescent="0.3">
      <c r="B5" s="70" t="s">
        <v>104</v>
      </c>
      <c r="C5" s="28" t="s">
        <v>49</v>
      </c>
      <c r="D5" s="29">
        <v>150</v>
      </c>
      <c r="E5" s="54">
        <f t="shared" si="0"/>
        <v>135</v>
      </c>
      <c r="F5" s="47">
        <f t="shared" ref="F5:F8" si="3">D5-H5</f>
        <v>127.5</v>
      </c>
      <c r="G5" s="25">
        <f t="shared" si="1"/>
        <v>15</v>
      </c>
      <c r="H5" s="25">
        <f t="shared" si="2"/>
        <v>22.5</v>
      </c>
      <c r="I5" s="45"/>
      <c r="J5" s="77" t="s">
        <v>59</v>
      </c>
      <c r="K5" s="30" t="s">
        <v>52</v>
      </c>
      <c r="L5" s="31" t="s">
        <v>53</v>
      </c>
      <c r="M5" s="54" t="e">
        <f>L5-G36</f>
        <v>#VALUE!</v>
      </c>
      <c r="N5" s="47" t="e">
        <f>L5-H36</f>
        <v>#VALUE!</v>
      </c>
    </row>
    <row r="6" spans="2:14" ht="15.6" customHeight="1" x14ac:dyDescent="0.3">
      <c r="B6" s="73" t="s">
        <v>105</v>
      </c>
      <c r="C6" s="30" t="s">
        <v>54</v>
      </c>
      <c r="D6" s="29">
        <v>220</v>
      </c>
      <c r="E6" s="54">
        <f t="shared" si="0"/>
        <v>198</v>
      </c>
      <c r="F6" s="47">
        <f t="shared" si="3"/>
        <v>187</v>
      </c>
      <c r="G6" s="25">
        <f t="shared" si="1"/>
        <v>22</v>
      </c>
      <c r="H6" s="25">
        <f t="shared" si="2"/>
        <v>33</v>
      </c>
      <c r="I6" s="45"/>
      <c r="J6" s="76" t="s">
        <v>123</v>
      </c>
      <c r="K6" s="30" t="s">
        <v>52</v>
      </c>
      <c r="L6" s="31">
        <v>250</v>
      </c>
      <c r="M6" s="54">
        <f>L6-G37</f>
        <v>225</v>
      </c>
      <c r="N6" s="47">
        <f>L6-H37</f>
        <v>212.5</v>
      </c>
    </row>
    <row r="7" spans="2:14" ht="15.6" customHeight="1" x14ac:dyDescent="0.3">
      <c r="B7" s="73" t="s">
        <v>66</v>
      </c>
      <c r="C7" s="30" t="s">
        <v>52</v>
      </c>
      <c r="D7" s="29">
        <v>150</v>
      </c>
      <c r="E7" s="54">
        <f t="shared" si="0"/>
        <v>135</v>
      </c>
      <c r="F7" s="47">
        <f t="shared" si="3"/>
        <v>127.5</v>
      </c>
      <c r="G7" s="25">
        <f t="shared" si="1"/>
        <v>15</v>
      </c>
      <c r="H7" s="25">
        <f t="shared" si="2"/>
        <v>22.5</v>
      </c>
      <c r="I7" s="45"/>
      <c r="J7" s="70" t="s">
        <v>124</v>
      </c>
      <c r="K7" s="28" t="s">
        <v>52</v>
      </c>
      <c r="L7" s="29">
        <v>250</v>
      </c>
      <c r="M7" s="54">
        <f>L7-G39</f>
        <v>225</v>
      </c>
      <c r="N7" s="47" t="e">
        <f>#REF!-H38</f>
        <v>#REF!</v>
      </c>
    </row>
    <row r="8" spans="2:14" ht="15.6" customHeight="1" x14ac:dyDescent="0.3">
      <c r="B8" s="73" t="s">
        <v>106</v>
      </c>
      <c r="C8" s="30" t="s">
        <v>54</v>
      </c>
      <c r="D8" s="29">
        <v>220</v>
      </c>
      <c r="E8" s="54">
        <f t="shared" si="0"/>
        <v>198</v>
      </c>
      <c r="F8" s="47">
        <f t="shared" si="3"/>
        <v>187</v>
      </c>
      <c r="G8" s="25">
        <f t="shared" si="1"/>
        <v>22</v>
      </c>
      <c r="H8" s="25">
        <f t="shared" si="2"/>
        <v>33</v>
      </c>
      <c r="I8" s="45"/>
      <c r="J8" s="68" t="s">
        <v>126</v>
      </c>
      <c r="K8" s="28" t="s">
        <v>52</v>
      </c>
      <c r="L8" s="38" t="s">
        <v>127</v>
      </c>
      <c r="M8" s="54" t="e">
        <f>L8-G41</f>
        <v>#VALUE!</v>
      </c>
      <c r="N8" s="47">
        <f>L7-H39</f>
        <v>212.5</v>
      </c>
    </row>
    <row r="9" spans="2:14" ht="15.6" customHeight="1" x14ac:dyDescent="0.3">
      <c r="B9" s="73" t="s">
        <v>149</v>
      </c>
      <c r="C9" s="30" t="s">
        <v>52</v>
      </c>
      <c r="D9" s="29">
        <v>200</v>
      </c>
      <c r="E9" s="54">
        <f t="shared" ref="E9" si="4">D9-G9</f>
        <v>175</v>
      </c>
      <c r="F9" s="47">
        <f t="shared" ref="F9:F28" si="5">D10-H9</f>
        <v>212.5</v>
      </c>
      <c r="G9" s="25">
        <f t="shared" ref="G9:G28" si="6">D10*10/100</f>
        <v>25</v>
      </c>
      <c r="H9" s="25">
        <f t="shared" ref="H9:H28" si="7">D10*15/100</f>
        <v>37.5</v>
      </c>
      <c r="I9" s="45"/>
      <c r="J9" s="67" t="s">
        <v>125</v>
      </c>
      <c r="K9" s="46" t="s">
        <v>68</v>
      </c>
      <c r="L9" s="29">
        <v>450</v>
      </c>
      <c r="M9" s="54">
        <f>L9-G42</f>
        <v>405</v>
      </c>
      <c r="N9" s="47" t="e">
        <f>#REF!-H40</f>
        <v>#REF!</v>
      </c>
    </row>
    <row r="10" spans="2:14" ht="15.6" customHeight="1" x14ac:dyDescent="0.3">
      <c r="B10" s="73" t="s">
        <v>63</v>
      </c>
      <c r="C10" s="30" t="s">
        <v>57</v>
      </c>
      <c r="D10" s="29">
        <v>250</v>
      </c>
      <c r="E10" s="54">
        <f t="shared" ref="E10:E29" si="8">D10-G9</f>
        <v>225</v>
      </c>
      <c r="F10" s="47">
        <f t="shared" si="5"/>
        <v>170</v>
      </c>
      <c r="G10" s="25">
        <f t="shared" si="6"/>
        <v>20</v>
      </c>
      <c r="H10" s="25">
        <f t="shared" si="7"/>
        <v>30</v>
      </c>
      <c r="I10" s="45"/>
      <c r="J10" s="67" t="s">
        <v>88</v>
      </c>
      <c r="K10" s="64" t="s">
        <v>52</v>
      </c>
      <c r="L10" s="39">
        <v>70</v>
      </c>
      <c r="M10" s="55">
        <f>L10-G44</f>
        <v>63</v>
      </c>
      <c r="N10" s="47" t="e">
        <f>L8-H41</f>
        <v>#VALUE!</v>
      </c>
    </row>
    <row r="11" spans="2:14" ht="15.6" customHeight="1" thickBot="1" x14ac:dyDescent="0.35">
      <c r="B11" s="73" t="s">
        <v>101</v>
      </c>
      <c r="C11" s="30" t="s">
        <v>115</v>
      </c>
      <c r="D11" s="29">
        <v>200</v>
      </c>
      <c r="E11" s="54">
        <f t="shared" si="8"/>
        <v>180</v>
      </c>
      <c r="F11" s="47">
        <f t="shared" si="5"/>
        <v>136</v>
      </c>
      <c r="G11" s="25">
        <f t="shared" si="6"/>
        <v>16</v>
      </c>
      <c r="H11" s="25">
        <f t="shared" si="7"/>
        <v>24</v>
      </c>
      <c r="I11" s="45"/>
      <c r="J11" s="67" t="s">
        <v>87</v>
      </c>
      <c r="K11" s="64" t="s">
        <v>52</v>
      </c>
      <c r="L11" s="39">
        <v>70</v>
      </c>
      <c r="M11" s="55" t="e">
        <f>L11-#REF!</f>
        <v>#REF!</v>
      </c>
      <c r="N11" s="48">
        <f>L9-H42</f>
        <v>382.5</v>
      </c>
    </row>
    <row r="12" spans="2:14" ht="15.6" customHeight="1" x14ac:dyDescent="0.3">
      <c r="B12" s="73" t="s">
        <v>102</v>
      </c>
      <c r="C12" s="30" t="s">
        <v>49</v>
      </c>
      <c r="D12" s="29">
        <v>160</v>
      </c>
      <c r="E12" s="54">
        <f t="shared" si="8"/>
        <v>144</v>
      </c>
      <c r="F12" s="47">
        <f t="shared" si="5"/>
        <v>255</v>
      </c>
      <c r="G12" s="25">
        <f t="shared" si="6"/>
        <v>30</v>
      </c>
      <c r="H12" s="25">
        <f t="shared" si="7"/>
        <v>45</v>
      </c>
      <c r="I12" s="45"/>
      <c r="J12" s="67" t="s">
        <v>89</v>
      </c>
      <c r="K12" s="64" t="s">
        <v>52</v>
      </c>
      <c r="L12" s="39">
        <v>50</v>
      </c>
      <c r="M12" s="56">
        <f>L12-G44</f>
        <v>43</v>
      </c>
      <c r="N12" s="49">
        <f>L10-H44</f>
        <v>59.5</v>
      </c>
    </row>
    <row r="13" spans="2:14" ht="15.6" customHeight="1" x14ac:dyDescent="0.3">
      <c r="B13" s="74" t="s">
        <v>107</v>
      </c>
      <c r="C13" s="32" t="s">
        <v>48</v>
      </c>
      <c r="D13" s="29">
        <v>300</v>
      </c>
      <c r="E13" s="54">
        <f t="shared" si="8"/>
        <v>270</v>
      </c>
      <c r="F13" s="47">
        <f t="shared" si="5"/>
        <v>748</v>
      </c>
      <c r="G13" s="25">
        <f t="shared" si="6"/>
        <v>88</v>
      </c>
      <c r="H13" s="25">
        <f t="shared" si="7"/>
        <v>132</v>
      </c>
      <c r="I13" s="45"/>
      <c r="J13" s="67" t="s">
        <v>90</v>
      </c>
      <c r="K13" s="64" t="s">
        <v>52</v>
      </c>
      <c r="L13" s="39">
        <v>50</v>
      </c>
      <c r="M13" s="56">
        <f t="shared" ref="M13:M18" si="9">L13-G54</f>
        <v>45</v>
      </c>
      <c r="N13" s="49" t="e">
        <f>L11-#REF!</f>
        <v>#REF!</v>
      </c>
    </row>
    <row r="14" spans="2:14" ht="15.6" customHeight="1" x14ac:dyDescent="0.3">
      <c r="B14" s="70" t="s">
        <v>108</v>
      </c>
      <c r="C14" s="28" t="s">
        <v>56</v>
      </c>
      <c r="D14" s="29">
        <v>880</v>
      </c>
      <c r="E14" s="54">
        <f t="shared" si="8"/>
        <v>792</v>
      </c>
      <c r="F14" s="47">
        <f t="shared" si="5"/>
        <v>297.5</v>
      </c>
      <c r="G14" s="25">
        <f t="shared" si="6"/>
        <v>35</v>
      </c>
      <c r="H14" s="25">
        <f t="shared" si="7"/>
        <v>52.5</v>
      </c>
      <c r="I14" s="45"/>
      <c r="J14" s="67" t="s">
        <v>91</v>
      </c>
      <c r="K14" s="64" t="s">
        <v>52</v>
      </c>
      <c r="L14" s="39">
        <v>50</v>
      </c>
      <c r="M14" s="56">
        <f t="shared" si="9"/>
        <v>45</v>
      </c>
      <c r="N14" s="50">
        <f>L12-H44</f>
        <v>39.5</v>
      </c>
    </row>
    <row r="15" spans="2:14" ht="15.6" customHeight="1" x14ac:dyDescent="0.3">
      <c r="B15" s="70" t="s">
        <v>109</v>
      </c>
      <c r="C15" s="28" t="s">
        <v>57</v>
      </c>
      <c r="D15" s="29">
        <v>350</v>
      </c>
      <c r="E15" s="54">
        <f t="shared" si="8"/>
        <v>315</v>
      </c>
      <c r="F15" s="47">
        <f t="shared" si="5"/>
        <v>0</v>
      </c>
      <c r="G15" s="25">
        <f t="shared" si="6"/>
        <v>0</v>
      </c>
      <c r="H15" s="25">
        <f t="shared" si="7"/>
        <v>0</v>
      </c>
      <c r="I15" s="45"/>
      <c r="J15" s="67" t="s">
        <v>92</v>
      </c>
      <c r="K15" s="64" t="s">
        <v>52</v>
      </c>
      <c r="L15" s="39">
        <v>50</v>
      </c>
      <c r="M15" s="56">
        <f t="shared" si="9"/>
        <v>27</v>
      </c>
      <c r="N15" s="50">
        <f t="shared" ref="N15:N20" si="10">L13-H54</f>
        <v>42.5</v>
      </c>
    </row>
    <row r="16" spans="2:14" ht="15.6" customHeight="1" x14ac:dyDescent="0.3">
      <c r="B16" s="70" t="s">
        <v>110</v>
      </c>
      <c r="C16" s="28">
        <v>0</v>
      </c>
      <c r="D16" s="29">
        <v>0</v>
      </c>
      <c r="E16" s="54">
        <f t="shared" si="8"/>
        <v>0</v>
      </c>
      <c r="F16" s="47">
        <f t="shared" si="5"/>
        <v>212.5</v>
      </c>
      <c r="G16" s="25">
        <f t="shared" si="6"/>
        <v>25</v>
      </c>
      <c r="H16" s="25">
        <f t="shared" si="7"/>
        <v>37.5</v>
      </c>
      <c r="I16" s="45"/>
      <c r="J16" s="67" t="s">
        <v>93</v>
      </c>
      <c r="K16" s="64" t="s">
        <v>52</v>
      </c>
      <c r="L16" s="39">
        <v>50</v>
      </c>
      <c r="M16" s="56">
        <f t="shared" si="9"/>
        <v>26.5</v>
      </c>
      <c r="N16" s="50">
        <f t="shared" si="10"/>
        <v>42.5</v>
      </c>
    </row>
    <row r="17" spans="2:14" ht="15.6" customHeight="1" x14ac:dyDescent="0.3">
      <c r="B17" s="70" t="s">
        <v>55</v>
      </c>
      <c r="C17" s="28" t="s">
        <v>49</v>
      </c>
      <c r="D17" s="29">
        <v>250</v>
      </c>
      <c r="E17" s="54">
        <f t="shared" si="8"/>
        <v>225</v>
      </c>
      <c r="F17" s="47">
        <f t="shared" si="5"/>
        <v>170</v>
      </c>
      <c r="G17" s="25">
        <f t="shared" si="6"/>
        <v>20</v>
      </c>
      <c r="H17" s="25">
        <f t="shared" si="7"/>
        <v>30</v>
      </c>
      <c r="I17" s="45"/>
      <c r="J17" s="67" t="s">
        <v>95</v>
      </c>
      <c r="K17" s="64" t="s">
        <v>52</v>
      </c>
      <c r="L17" s="39">
        <v>50</v>
      </c>
      <c r="M17" s="56">
        <f t="shared" si="9"/>
        <v>45</v>
      </c>
      <c r="N17" s="50">
        <f t="shared" si="10"/>
        <v>15.5</v>
      </c>
    </row>
    <row r="18" spans="2:14" ht="15.6" customHeight="1" x14ac:dyDescent="0.3">
      <c r="B18" s="70" t="s">
        <v>116</v>
      </c>
      <c r="C18" s="28" t="s">
        <v>52</v>
      </c>
      <c r="D18" s="29">
        <v>200</v>
      </c>
      <c r="E18" s="54">
        <f t="shared" si="8"/>
        <v>180</v>
      </c>
      <c r="F18" s="47">
        <f t="shared" si="5"/>
        <v>637.5</v>
      </c>
      <c r="G18" s="25">
        <f t="shared" si="6"/>
        <v>75</v>
      </c>
      <c r="H18" s="25">
        <f t="shared" si="7"/>
        <v>112.5</v>
      </c>
      <c r="I18" s="45"/>
      <c r="J18" s="67" t="s">
        <v>144</v>
      </c>
      <c r="K18" s="64" t="s">
        <v>52</v>
      </c>
      <c r="L18" s="39">
        <v>100</v>
      </c>
      <c r="M18" s="56">
        <f t="shared" si="9"/>
        <v>95</v>
      </c>
      <c r="N18" s="50">
        <f t="shared" si="10"/>
        <v>14.75</v>
      </c>
    </row>
    <row r="19" spans="2:14" ht="15.6" customHeight="1" x14ac:dyDescent="0.3">
      <c r="B19" s="70" t="s">
        <v>50</v>
      </c>
      <c r="C19" s="28" t="s">
        <v>51</v>
      </c>
      <c r="D19" s="29">
        <v>750</v>
      </c>
      <c r="E19" s="54">
        <f t="shared" si="8"/>
        <v>675</v>
      </c>
      <c r="F19" s="47">
        <f t="shared" si="5"/>
        <v>127.5</v>
      </c>
      <c r="G19" s="25">
        <f t="shared" si="6"/>
        <v>15</v>
      </c>
      <c r="H19" s="25">
        <f t="shared" si="7"/>
        <v>22.5</v>
      </c>
      <c r="I19" s="45"/>
      <c r="J19" s="67" t="s">
        <v>140</v>
      </c>
      <c r="K19" s="64" t="s">
        <v>52</v>
      </c>
      <c r="L19" s="39">
        <v>50</v>
      </c>
      <c r="M19" s="56" t="e">
        <f t="shared" ref="M19:M29" si="11">L19-G62</f>
        <v>#REF!</v>
      </c>
      <c r="N19" s="50">
        <f t="shared" si="10"/>
        <v>42.5</v>
      </c>
    </row>
    <row r="20" spans="2:14" ht="15.6" customHeight="1" x14ac:dyDescent="0.3">
      <c r="B20" s="70" t="s">
        <v>94</v>
      </c>
      <c r="C20" s="28" t="s">
        <v>65</v>
      </c>
      <c r="D20" s="29">
        <v>150</v>
      </c>
      <c r="E20" s="54">
        <f t="shared" si="8"/>
        <v>135</v>
      </c>
      <c r="F20" s="47">
        <f t="shared" si="5"/>
        <v>127.5</v>
      </c>
      <c r="G20" s="25">
        <f t="shared" si="6"/>
        <v>15</v>
      </c>
      <c r="H20" s="25">
        <f t="shared" si="7"/>
        <v>22.5</v>
      </c>
      <c r="I20" s="45"/>
      <c r="J20" s="67" t="s">
        <v>96</v>
      </c>
      <c r="K20" s="64" t="s">
        <v>52</v>
      </c>
      <c r="L20" s="39">
        <v>50</v>
      </c>
      <c r="M20" s="56">
        <f t="shared" si="11"/>
        <v>50</v>
      </c>
      <c r="N20" s="50">
        <f t="shared" si="10"/>
        <v>92.5</v>
      </c>
    </row>
    <row r="21" spans="2:14" ht="15.6" customHeight="1" x14ac:dyDescent="0.3">
      <c r="B21" s="70" t="s">
        <v>111</v>
      </c>
      <c r="C21" s="28" t="s">
        <v>57</v>
      </c>
      <c r="D21" s="29">
        <v>150</v>
      </c>
      <c r="E21" s="54">
        <f t="shared" si="8"/>
        <v>135</v>
      </c>
      <c r="F21" s="47">
        <f t="shared" si="5"/>
        <v>85</v>
      </c>
      <c r="G21" s="25">
        <f t="shared" si="6"/>
        <v>10</v>
      </c>
      <c r="H21" s="25">
        <f t="shared" si="7"/>
        <v>15</v>
      </c>
      <c r="I21" s="45"/>
      <c r="J21" s="67" t="s">
        <v>145</v>
      </c>
      <c r="K21" s="64" t="s">
        <v>52</v>
      </c>
      <c r="L21" s="39">
        <v>230</v>
      </c>
      <c r="M21" s="56">
        <f t="shared" si="11"/>
        <v>230</v>
      </c>
      <c r="N21" s="50" t="e">
        <f>#REF!-H60</f>
        <v>#REF!</v>
      </c>
    </row>
    <row r="22" spans="2:14" ht="15.6" customHeight="1" x14ac:dyDescent="0.3">
      <c r="B22" s="70" t="s">
        <v>112</v>
      </c>
      <c r="C22" s="28" t="s">
        <v>57</v>
      </c>
      <c r="D22" s="29">
        <v>100</v>
      </c>
      <c r="E22" s="54">
        <f t="shared" si="8"/>
        <v>90</v>
      </c>
      <c r="F22" s="47">
        <f t="shared" si="5"/>
        <v>127.5</v>
      </c>
      <c r="G22" s="25">
        <f t="shared" si="6"/>
        <v>15</v>
      </c>
      <c r="H22" s="25">
        <f t="shared" si="7"/>
        <v>22.5</v>
      </c>
      <c r="I22" s="45"/>
      <c r="J22" s="67" t="s">
        <v>97</v>
      </c>
      <c r="K22" s="64" t="s">
        <v>52</v>
      </c>
      <c r="L22" s="39">
        <v>235</v>
      </c>
      <c r="M22" s="56">
        <f t="shared" si="11"/>
        <v>235</v>
      </c>
      <c r="N22" s="50" t="e">
        <f>#REF!-H61</f>
        <v>#REF!</v>
      </c>
    </row>
    <row r="23" spans="2:14" ht="15.6" customHeight="1" x14ac:dyDescent="0.3">
      <c r="B23" s="70" t="s">
        <v>113</v>
      </c>
      <c r="C23" s="28" t="s">
        <v>52</v>
      </c>
      <c r="D23" s="29">
        <v>150</v>
      </c>
      <c r="E23" s="54">
        <f t="shared" si="8"/>
        <v>135</v>
      </c>
      <c r="F23" s="47">
        <f t="shared" si="5"/>
        <v>255</v>
      </c>
      <c r="G23" s="25">
        <f t="shared" si="6"/>
        <v>30</v>
      </c>
      <c r="H23" s="25">
        <f t="shared" si="7"/>
        <v>45</v>
      </c>
      <c r="I23" s="45"/>
      <c r="J23" s="67" t="s">
        <v>98</v>
      </c>
      <c r="K23" s="64" t="s">
        <v>52</v>
      </c>
      <c r="L23" s="39">
        <v>50</v>
      </c>
      <c r="M23" s="56">
        <f t="shared" si="11"/>
        <v>50</v>
      </c>
      <c r="N23" s="50" t="e">
        <f t="shared" ref="N23:N28" si="12">L19-H62</f>
        <v>#REF!</v>
      </c>
    </row>
    <row r="24" spans="2:14" ht="15.6" customHeight="1" x14ac:dyDescent="0.3">
      <c r="B24" s="70" t="s">
        <v>117</v>
      </c>
      <c r="C24" s="28" t="s">
        <v>52</v>
      </c>
      <c r="D24" s="29">
        <v>300</v>
      </c>
      <c r="E24" s="54">
        <f t="shared" si="8"/>
        <v>270</v>
      </c>
      <c r="F24" s="47">
        <f t="shared" si="5"/>
        <v>212.5</v>
      </c>
      <c r="G24" s="25">
        <f t="shared" si="6"/>
        <v>25</v>
      </c>
      <c r="H24" s="25">
        <f t="shared" si="7"/>
        <v>37.5</v>
      </c>
      <c r="I24" s="45"/>
      <c r="J24" s="67" t="s">
        <v>141</v>
      </c>
      <c r="K24" s="64" t="s">
        <v>52</v>
      </c>
      <c r="L24" s="39">
        <v>50</v>
      </c>
      <c r="M24" s="56">
        <f t="shared" si="11"/>
        <v>50</v>
      </c>
      <c r="N24" s="50">
        <f t="shared" si="12"/>
        <v>50</v>
      </c>
    </row>
    <row r="25" spans="2:14" ht="15.6" customHeight="1" x14ac:dyDescent="0.3">
      <c r="B25" s="70" t="s">
        <v>118</v>
      </c>
      <c r="C25" s="28" t="s">
        <v>52</v>
      </c>
      <c r="D25" s="29">
        <v>250</v>
      </c>
      <c r="E25" s="54">
        <f t="shared" si="8"/>
        <v>225</v>
      </c>
      <c r="F25" s="47">
        <f t="shared" si="5"/>
        <v>170</v>
      </c>
      <c r="G25" s="25">
        <f t="shared" si="6"/>
        <v>20</v>
      </c>
      <c r="H25" s="25">
        <f t="shared" si="7"/>
        <v>30</v>
      </c>
      <c r="I25" s="45"/>
      <c r="J25" s="70" t="s">
        <v>99</v>
      </c>
      <c r="K25" s="64" t="s">
        <v>52</v>
      </c>
      <c r="L25" s="39">
        <v>50</v>
      </c>
      <c r="M25" s="56">
        <f t="shared" si="11"/>
        <v>50</v>
      </c>
      <c r="N25" s="50">
        <f t="shared" si="12"/>
        <v>230</v>
      </c>
    </row>
    <row r="26" spans="2:14" ht="15.6" customHeight="1" thickBot="1" x14ac:dyDescent="0.35">
      <c r="B26" s="70" t="s">
        <v>119</v>
      </c>
      <c r="C26" s="28" t="s">
        <v>52</v>
      </c>
      <c r="D26" s="29">
        <v>200</v>
      </c>
      <c r="E26" s="54">
        <f t="shared" si="8"/>
        <v>180</v>
      </c>
      <c r="F26" s="47">
        <f t="shared" si="5"/>
        <v>170</v>
      </c>
      <c r="G26" s="25">
        <f t="shared" si="6"/>
        <v>20</v>
      </c>
      <c r="H26" s="25">
        <f t="shared" si="7"/>
        <v>30</v>
      </c>
      <c r="I26" s="45"/>
      <c r="J26" s="69" t="s">
        <v>100</v>
      </c>
      <c r="K26" s="64"/>
      <c r="L26" s="57">
        <v>0</v>
      </c>
      <c r="M26" s="58">
        <f t="shared" si="11"/>
        <v>0</v>
      </c>
      <c r="N26" s="50">
        <f t="shared" si="12"/>
        <v>235</v>
      </c>
    </row>
    <row r="27" spans="2:14" ht="15.6" customHeight="1" thickBot="1" x14ac:dyDescent="0.35">
      <c r="B27" s="70" t="s">
        <v>120</v>
      </c>
      <c r="C27" s="28" t="s">
        <v>52</v>
      </c>
      <c r="D27" s="29">
        <v>200</v>
      </c>
      <c r="E27" s="54">
        <f t="shared" si="8"/>
        <v>180</v>
      </c>
      <c r="F27" s="47">
        <f t="shared" si="5"/>
        <v>212.5</v>
      </c>
      <c r="G27" s="25">
        <f t="shared" si="6"/>
        <v>25</v>
      </c>
      <c r="H27" s="25">
        <f t="shared" si="7"/>
        <v>37.5</v>
      </c>
      <c r="I27" s="45"/>
      <c r="J27" s="69" t="s">
        <v>142</v>
      </c>
      <c r="K27" s="64" t="s">
        <v>52</v>
      </c>
      <c r="L27" s="57">
        <v>50</v>
      </c>
      <c r="M27" s="58">
        <f t="shared" si="11"/>
        <v>50</v>
      </c>
      <c r="N27" s="50">
        <f t="shared" si="12"/>
        <v>50</v>
      </c>
    </row>
    <row r="28" spans="2:14" ht="15.6" customHeight="1" thickBot="1" x14ac:dyDescent="0.35">
      <c r="B28" s="70" t="s">
        <v>121</v>
      </c>
      <c r="C28" s="28" t="s">
        <v>52</v>
      </c>
      <c r="D28" s="29">
        <v>250</v>
      </c>
      <c r="E28" s="54">
        <f t="shared" si="8"/>
        <v>225</v>
      </c>
      <c r="F28" s="47">
        <f t="shared" si="5"/>
        <v>212.5</v>
      </c>
      <c r="G28" s="25">
        <f t="shared" si="6"/>
        <v>25</v>
      </c>
      <c r="H28" s="25">
        <f t="shared" si="7"/>
        <v>37.5</v>
      </c>
      <c r="I28" s="45"/>
      <c r="J28" s="69" t="s">
        <v>143</v>
      </c>
      <c r="K28" s="64" t="s">
        <v>52</v>
      </c>
      <c r="L28" s="57">
        <v>100</v>
      </c>
      <c r="M28" s="58">
        <f t="shared" si="11"/>
        <v>100</v>
      </c>
      <c r="N28" s="50">
        <f t="shared" si="12"/>
        <v>50</v>
      </c>
    </row>
    <row r="29" spans="2:14" ht="15.6" customHeight="1" thickBot="1" x14ac:dyDescent="0.35">
      <c r="B29" s="70" t="s">
        <v>147</v>
      </c>
      <c r="C29" s="30" t="s">
        <v>52</v>
      </c>
      <c r="D29" s="29">
        <v>250</v>
      </c>
      <c r="E29" s="54">
        <f t="shared" si="8"/>
        <v>225</v>
      </c>
      <c r="F29" s="47"/>
      <c r="G29" s="25"/>
      <c r="H29" s="25"/>
      <c r="I29" s="45"/>
      <c r="J29" s="69" t="s">
        <v>146</v>
      </c>
      <c r="K29" s="64" t="s">
        <v>52</v>
      </c>
      <c r="L29" s="57">
        <v>50</v>
      </c>
      <c r="M29" s="58">
        <f t="shared" si="11"/>
        <v>50</v>
      </c>
      <c r="N29" s="50"/>
    </row>
    <row r="30" spans="2:14" ht="15.6" customHeight="1" thickBot="1" x14ac:dyDescent="0.35">
      <c r="B30" s="73" t="s">
        <v>114</v>
      </c>
      <c r="C30" s="30" t="s">
        <v>52</v>
      </c>
      <c r="D30" s="29">
        <v>250</v>
      </c>
      <c r="E30" s="54" t="e">
        <f>D30-#REF!</f>
        <v>#REF!</v>
      </c>
      <c r="F30" s="47"/>
      <c r="G30" s="25"/>
      <c r="H30" s="25"/>
      <c r="I30" s="45"/>
      <c r="J30" s="69"/>
      <c r="K30" s="64"/>
      <c r="L30" s="57"/>
      <c r="M30" s="58"/>
      <c r="N30" s="50"/>
    </row>
    <row r="31" spans="2:14" ht="15.6" customHeight="1" thickBot="1" x14ac:dyDescent="0.35">
      <c r="B31" s="72" t="s">
        <v>58</v>
      </c>
      <c r="C31" s="60" t="s">
        <v>52</v>
      </c>
      <c r="D31" s="61">
        <v>250</v>
      </c>
      <c r="E31" s="62">
        <f>D31-G33</f>
        <v>225</v>
      </c>
      <c r="F31" s="47"/>
      <c r="G31" s="25"/>
      <c r="H31" s="25"/>
      <c r="I31" s="45"/>
      <c r="J31" s="69"/>
      <c r="K31" s="64"/>
      <c r="L31" s="57"/>
      <c r="M31" s="58"/>
      <c r="N31" s="50"/>
    </row>
    <row r="32" spans="2:14" ht="15.6" customHeight="1" thickBot="1" x14ac:dyDescent="0.35">
      <c r="B32" s="70"/>
      <c r="C32" s="30"/>
      <c r="D32" s="29"/>
      <c r="E32" s="54"/>
      <c r="F32" s="47"/>
      <c r="G32" s="25"/>
      <c r="H32" s="25"/>
      <c r="I32" s="45"/>
      <c r="J32" s="69"/>
      <c r="K32" s="64"/>
      <c r="L32" s="57"/>
      <c r="M32" s="58"/>
      <c r="N32" s="50"/>
    </row>
    <row r="33" spans="2:18" ht="15.6" customHeight="1" thickBot="1" x14ac:dyDescent="0.35">
      <c r="F33" s="63">
        <f>D31-H33</f>
        <v>212.5</v>
      </c>
      <c r="G33" s="25">
        <f>D31*10/100</f>
        <v>25</v>
      </c>
      <c r="H33" s="25">
        <f>D31*15/100</f>
        <v>37.5</v>
      </c>
      <c r="I33" s="45"/>
      <c r="J33" s="92" t="s">
        <v>138</v>
      </c>
      <c r="K33" s="93"/>
      <c r="L33" s="93"/>
      <c r="M33" s="93"/>
      <c r="N33" s="50">
        <f>L26-H69</f>
        <v>0</v>
      </c>
      <c r="R33" s="87"/>
    </row>
    <row r="34" spans="2:18" ht="15.6" customHeight="1" x14ac:dyDescent="0.3">
      <c r="B34" s="88" t="s">
        <v>80</v>
      </c>
      <c r="C34" s="89"/>
      <c r="D34" s="89"/>
      <c r="E34" s="89"/>
      <c r="F34" s="85"/>
      <c r="G34" s="25" t="e">
        <f>L3*10/100</f>
        <v>#VALUE!</v>
      </c>
      <c r="H34" s="25" t="e">
        <f>L3*15/100</f>
        <v>#VALUE!</v>
      </c>
      <c r="I34" s="45"/>
      <c r="J34" s="93"/>
      <c r="K34" s="93"/>
      <c r="L34" s="93"/>
      <c r="M34" s="93"/>
      <c r="N34" s="65"/>
    </row>
    <row r="35" spans="2:18" ht="15.6" customHeight="1" thickBot="1" x14ac:dyDescent="0.35">
      <c r="B35" s="90"/>
      <c r="C35" s="91"/>
      <c r="D35" s="91"/>
      <c r="E35" s="91"/>
      <c r="F35" s="86"/>
      <c r="G35" s="25">
        <f>L4*10/100</f>
        <v>22</v>
      </c>
      <c r="H35" s="25">
        <f>L4*15/100</f>
        <v>33</v>
      </c>
      <c r="I35" s="45"/>
      <c r="J35" s="94"/>
      <c r="K35" s="94"/>
      <c r="L35" s="94"/>
      <c r="M35" s="94"/>
      <c r="N35" s="66"/>
    </row>
    <row r="36" spans="2:18" ht="22.2" customHeight="1" x14ac:dyDescent="0.3">
      <c r="G36" s="25" t="e">
        <f>L5*10/100</f>
        <v>#VALUE!</v>
      </c>
      <c r="H36" s="25" t="e">
        <f>L5*15/100</f>
        <v>#VALUE!</v>
      </c>
      <c r="I36" s="45"/>
    </row>
    <row r="37" spans="2:18" ht="22.2" customHeight="1" x14ac:dyDescent="0.3">
      <c r="G37" s="25">
        <f>L6*10/100</f>
        <v>25</v>
      </c>
      <c r="H37" s="25">
        <f>L6*15/100</f>
        <v>37.5</v>
      </c>
      <c r="I37" s="45"/>
    </row>
    <row r="38" spans="2:18" ht="22.2" customHeight="1" x14ac:dyDescent="0.3">
      <c r="G38" s="25" t="e">
        <f>#REF!*10/100</f>
        <v>#REF!</v>
      </c>
      <c r="H38" s="25" t="e">
        <f>#REF!*15/100</f>
        <v>#REF!</v>
      </c>
      <c r="I38" s="45"/>
    </row>
    <row r="39" spans="2:18" ht="22.2" customHeight="1" x14ac:dyDescent="0.3">
      <c r="G39" s="25">
        <f>L7*10/100</f>
        <v>25</v>
      </c>
      <c r="H39" s="25">
        <f>L7*15/100</f>
        <v>37.5</v>
      </c>
      <c r="I39" s="45"/>
    </row>
    <row r="40" spans="2:18" ht="22.2" customHeight="1" x14ac:dyDescent="0.3">
      <c r="G40" s="25" t="e">
        <f>#REF!*10/100</f>
        <v>#REF!</v>
      </c>
      <c r="H40" s="25" t="e">
        <f>#REF!*15/100</f>
        <v>#REF!</v>
      </c>
      <c r="I40" s="45"/>
    </row>
    <row r="41" spans="2:18" ht="22.2" customHeight="1" x14ac:dyDescent="0.3">
      <c r="G41" s="25" t="e">
        <f t="shared" ref="G41:G51" si="13">L8*10/100</f>
        <v>#VALUE!</v>
      </c>
      <c r="H41" s="25" t="e">
        <f t="shared" ref="H41:H51" si="14">L8*15/100</f>
        <v>#VALUE!</v>
      </c>
      <c r="I41" s="45"/>
    </row>
    <row r="42" spans="2:18" ht="22.2" customHeight="1" x14ac:dyDescent="0.3">
      <c r="G42" s="25">
        <f t="shared" si="13"/>
        <v>45</v>
      </c>
      <c r="H42" s="25">
        <f t="shared" si="14"/>
        <v>67.5</v>
      </c>
      <c r="I42" s="45"/>
    </row>
    <row r="43" spans="2:18" ht="36.6" customHeight="1" x14ac:dyDescent="0.3">
      <c r="G43" s="25">
        <f t="shared" si="13"/>
        <v>7</v>
      </c>
      <c r="H43" s="25">
        <f t="shared" si="14"/>
        <v>10.5</v>
      </c>
      <c r="I43" s="45"/>
    </row>
    <row r="44" spans="2:18" ht="22.8" customHeight="1" x14ac:dyDescent="0.3">
      <c r="G44" s="25">
        <f t="shared" si="13"/>
        <v>7</v>
      </c>
      <c r="H44" s="25">
        <f t="shared" si="14"/>
        <v>10.5</v>
      </c>
      <c r="I44" s="45"/>
    </row>
    <row r="45" spans="2:18" ht="22.8" customHeight="1" x14ac:dyDescent="0.3">
      <c r="G45" s="25">
        <f t="shared" si="13"/>
        <v>5</v>
      </c>
      <c r="H45" s="25">
        <f t="shared" si="14"/>
        <v>7.5</v>
      </c>
      <c r="I45" s="45"/>
    </row>
    <row r="46" spans="2:18" ht="22.8" customHeight="1" x14ac:dyDescent="0.3">
      <c r="G46" s="25">
        <f t="shared" si="13"/>
        <v>5</v>
      </c>
      <c r="H46" s="25">
        <f t="shared" si="14"/>
        <v>7.5</v>
      </c>
      <c r="I46" s="45"/>
    </row>
    <row r="47" spans="2:18" ht="22.8" customHeight="1" x14ac:dyDescent="0.3">
      <c r="G47" s="25">
        <f t="shared" si="13"/>
        <v>5</v>
      </c>
      <c r="H47" s="25">
        <f t="shared" si="14"/>
        <v>7.5</v>
      </c>
      <c r="I47" s="45"/>
    </row>
    <row r="48" spans="2:18" ht="22.8" customHeight="1" x14ac:dyDescent="0.3">
      <c r="G48" s="25">
        <f t="shared" si="13"/>
        <v>5</v>
      </c>
      <c r="H48" s="25">
        <f t="shared" si="14"/>
        <v>7.5</v>
      </c>
      <c r="I48" s="45"/>
    </row>
    <row r="49" spans="7:9" ht="22.8" customHeight="1" x14ac:dyDescent="0.3">
      <c r="G49" s="25">
        <f t="shared" si="13"/>
        <v>5</v>
      </c>
      <c r="H49" s="25">
        <f t="shared" si="14"/>
        <v>7.5</v>
      </c>
      <c r="I49" s="45"/>
    </row>
    <row r="50" spans="7:9" ht="22.8" customHeight="1" x14ac:dyDescent="0.3">
      <c r="G50" s="25">
        <f t="shared" si="13"/>
        <v>5</v>
      </c>
      <c r="H50" s="25">
        <f t="shared" si="14"/>
        <v>7.5</v>
      </c>
      <c r="I50" s="45"/>
    </row>
    <row r="51" spans="7:9" ht="22.8" customHeight="1" x14ac:dyDescent="0.3">
      <c r="G51" s="25">
        <f t="shared" si="13"/>
        <v>10</v>
      </c>
      <c r="H51" s="25">
        <f t="shared" si="14"/>
        <v>15</v>
      </c>
      <c r="I51" s="45"/>
    </row>
    <row r="52" spans="7:9" ht="22.8" customHeight="1" x14ac:dyDescent="0.3">
      <c r="G52" s="25" t="e">
        <f>#REF!*10/100</f>
        <v>#REF!</v>
      </c>
      <c r="H52" s="25" t="e">
        <f>#REF!*15/100</f>
        <v>#REF!</v>
      </c>
      <c r="I52" s="45"/>
    </row>
    <row r="53" spans="7:9" ht="22.8" customHeight="1" x14ac:dyDescent="0.3">
      <c r="G53" s="25" t="e">
        <f>#REF!*10/100</f>
        <v>#REF!</v>
      </c>
      <c r="H53" s="25" t="e">
        <f>#REF!*15/100</f>
        <v>#REF!</v>
      </c>
      <c r="I53" s="45"/>
    </row>
    <row r="54" spans="7:9" ht="22.8" customHeight="1" x14ac:dyDescent="0.3">
      <c r="G54" s="25">
        <f t="shared" ref="G54:G61" si="15">L19*10/100</f>
        <v>5</v>
      </c>
      <c r="H54" s="25">
        <f t="shared" ref="H54:H61" si="16">L19*15/100</f>
        <v>7.5</v>
      </c>
      <c r="I54" s="45"/>
    </row>
    <row r="55" spans="7:9" ht="22.8" customHeight="1" x14ac:dyDescent="0.3">
      <c r="G55" s="25">
        <f t="shared" si="15"/>
        <v>5</v>
      </c>
      <c r="H55" s="25">
        <f t="shared" si="16"/>
        <v>7.5</v>
      </c>
      <c r="I55" s="45"/>
    </row>
    <row r="56" spans="7:9" ht="22.8" customHeight="1" x14ac:dyDescent="0.3">
      <c r="G56" s="25">
        <f t="shared" si="15"/>
        <v>23</v>
      </c>
      <c r="H56" s="25">
        <f t="shared" si="16"/>
        <v>34.5</v>
      </c>
      <c r="I56" s="45"/>
    </row>
    <row r="57" spans="7:9" ht="22.8" customHeight="1" x14ac:dyDescent="0.3">
      <c r="G57" s="25">
        <f t="shared" si="15"/>
        <v>23.5</v>
      </c>
      <c r="H57" s="25">
        <f t="shared" si="16"/>
        <v>35.25</v>
      </c>
      <c r="I57" s="45"/>
    </row>
    <row r="58" spans="7:9" ht="22.8" customHeight="1" x14ac:dyDescent="0.3">
      <c r="G58" s="25">
        <f t="shared" si="15"/>
        <v>5</v>
      </c>
      <c r="H58" s="25">
        <f t="shared" si="16"/>
        <v>7.5</v>
      </c>
      <c r="I58" s="45"/>
    </row>
    <row r="59" spans="7:9" ht="22.8" customHeight="1" x14ac:dyDescent="0.3">
      <c r="G59" s="25">
        <f t="shared" si="15"/>
        <v>5</v>
      </c>
      <c r="H59" s="25">
        <f t="shared" si="16"/>
        <v>7.5</v>
      </c>
      <c r="I59" s="45"/>
    </row>
    <row r="60" spans="7:9" ht="22.8" customHeight="1" x14ac:dyDescent="0.3">
      <c r="G60" s="25">
        <f t="shared" si="15"/>
        <v>5</v>
      </c>
      <c r="H60" s="25">
        <f t="shared" si="16"/>
        <v>7.5</v>
      </c>
      <c r="I60" s="45"/>
    </row>
    <row r="61" spans="7:9" ht="22.8" customHeight="1" x14ac:dyDescent="0.3">
      <c r="G61" s="25">
        <f t="shared" si="15"/>
        <v>0</v>
      </c>
      <c r="H61" s="25">
        <f t="shared" si="16"/>
        <v>0</v>
      </c>
      <c r="I61" s="45"/>
    </row>
    <row r="62" spans="7:9" ht="22.8" customHeight="1" x14ac:dyDescent="0.3">
      <c r="G62" s="25" t="e">
        <f>#REF!*10/100</f>
        <v>#REF!</v>
      </c>
      <c r="H62" s="25" t="e">
        <f>#REF!*15/100</f>
        <v>#REF!</v>
      </c>
      <c r="I62" s="45"/>
    </row>
    <row r="63" spans="7:9" ht="22.8" customHeight="1" x14ac:dyDescent="0.3">
      <c r="G63" s="25">
        <f t="shared" ref="G63:G101" si="17">L35*10/100</f>
        <v>0</v>
      </c>
      <c r="H63" s="25">
        <f t="shared" ref="H63:H101" si="18">L35*15/100</f>
        <v>0</v>
      </c>
      <c r="I63" s="45"/>
    </row>
    <row r="64" spans="7:9" ht="22.8" customHeight="1" x14ac:dyDescent="0.3">
      <c r="G64" s="25">
        <f t="shared" si="17"/>
        <v>0</v>
      </c>
      <c r="H64" s="25">
        <f t="shared" si="18"/>
        <v>0</v>
      </c>
      <c r="I64" s="45"/>
    </row>
    <row r="65" spans="7:9" ht="22.8" customHeight="1" x14ac:dyDescent="0.3">
      <c r="G65" s="25">
        <f t="shared" si="17"/>
        <v>0</v>
      </c>
      <c r="H65" s="25">
        <f t="shared" si="18"/>
        <v>0</v>
      </c>
      <c r="I65" s="45"/>
    </row>
    <row r="66" spans="7:9" ht="22.8" customHeight="1" x14ac:dyDescent="0.3">
      <c r="G66" s="25">
        <f t="shared" si="17"/>
        <v>0</v>
      </c>
      <c r="H66" s="25">
        <f t="shared" si="18"/>
        <v>0</v>
      </c>
      <c r="I66" s="45"/>
    </row>
    <row r="67" spans="7:9" ht="22.8" customHeight="1" x14ac:dyDescent="0.3">
      <c r="G67" s="25">
        <f t="shared" si="17"/>
        <v>0</v>
      </c>
      <c r="H67" s="25">
        <f t="shared" si="18"/>
        <v>0</v>
      </c>
      <c r="I67" s="45"/>
    </row>
    <row r="68" spans="7:9" ht="22.8" customHeight="1" x14ac:dyDescent="0.3">
      <c r="G68" s="25">
        <f t="shared" si="17"/>
        <v>0</v>
      </c>
      <c r="H68" s="25">
        <f t="shared" si="18"/>
        <v>0</v>
      </c>
      <c r="I68" s="45"/>
    </row>
    <row r="69" spans="7:9" ht="22.8" customHeight="1" x14ac:dyDescent="0.3">
      <c r="G69" s="25">
        <f t="shared" si="17"/>
        <v>0</v>
      </c>
      <c r="H69" s="25">
        <f t="shared" si="18"/>
        <v>0</v>
      </c>
      <c r="I69" s="45"/>
    </row>
    <row r="70" spans="7:9" ht="27" customHeight="1" x14ac:dyDescent="0.3">
      <c r="G70" s="25">
        <f t="shared" si="17"/>
        <v>0</v>
      </c>
      <c r="H70" s="25">
        <f t="shared" si="18"/>
        <v>0</v>
      </c>
      <c r="I70" s="45"/>
    </row>
    <row r="71" spans="7:9" ht="27" customHeight="1" x14ac:dyDescent="0.3">
      <c r="G71" s="25">
        <f t="shared" si="17"/>
        <v>0</v>
      </c>
      <c r="H71" s="25">
        <f t="shared" si="18"/>
        <v>0</v>
      </c>
      <c r="I71" s="45"/>
    </row>
    <row r="72" spans="7:9" ht="27" customHeight="1" x14ac:dyDescent="0.3">
      <c r="G72" s="25">
        <f t="shared" si="17"/>
        <v>0</v>
      </c>
      <c r="H72" s="25">
        <f t="shared" si="18"/>
        <v>0</v>
      </c>
      <c r="I72" s="45"/>
    </row>
    <row r="73" spans="7:9" x14ac:dyDescent="0.3">
      <c r="G73" s="25">
        <f t="shared" si="17"/>
        <v>0</v>
      </c>
      <c r="H73" s="25">
        <f t="shared" si="18"/>
        <v>0</v>
      </c>
      <c r="I73" s="45"/>
    </row>
    <row r="74" spans="7:9" x14ac:dyDescent="0.3">
      <c r="G74" s="25">
        <f t="shared" si="17"/>
        <v>0</v>
      </c>
      <c r="H74" s="25">
        <f t="shared" si="18"/>
        <v>0</v>
      </c>
      <c r="I74" s="45"/>
    </row>
    <row r="75" spans="7:9" x14ac:dyDescent="0.3">
      <c r="G75" s="25">
        <f t="shared" si="17"/>
        <v>0</v>
      </c>
      <c r="H75" s="25">
        <f t="shared" si="18"/>
        <v>0</v>
      </c>
      <c r="I75" s="45"/>
    </row>
    <row r="76" spans="7:9" x14ac:dyDescent="0.3">
      <c r="G76" s="25">
        <f t="shared" si="17"/>
        <v>0</v>
      </c>
      <c r="H76" s="25">
        <f t="shared" si="18"/>
        <v>0</v>
      </c>
      <c r="I76" s="45"/>
    </row>
    <row r="77" spans="7:9" x14ac:dyDescent="0.3">
      <c r="G77" s="25">
        <f t="shared" si="17"/>
        <v>0</v>
      </c>
      <c r="H77" s="25">
        <f t="shared" si="18"/>
        <v>0</v>
      </c>
      <c r="I77" s="45"/>
    </row>
    <row r="78" spans="7:9" x14ac:dyDescent="0.3">
      <c r="G78" s="25">
        <f t="shared" si="17"/>
        <v>0</v>
      </c>
      <c r="H78" s="25">
        <f t="shared" si="18"/>
        <v>0</v>
      </c>
      <c r="I78" s="45"/>
    </row>
    <row r="79" spans="7:9" x14ac:dyDescent="0.3">
      <c r="G79" s="25">
        <f t="shared" si="17"/>
        <v>0</v>
      </c>
      <c r="H79" s="25">
        <f t="shared" si="18"/>
        <v>0</v>
      </c>
      <c r="I79" s="45"/>
    </row>
    <row r="80" spans="7:9" x14ac:dyDescent="0.3">
      <c r="G80" s="25">
        <f t="shared" si="17"/>
        <v>0</v>
      </c>
      <c r="H80" s="25">
        <f t="shared" si="18"/>
        <v>0</v>
      </c>
      <c r="I80" s="45"/>
    </row>
    <row r="81" spans="7:9" x14ac:dyDescent="0.3">
      <c r="G81" s="25">
        <f t="shared" si="17"/>
        <v>0</v>
      </c>
      <c r="H81" s="25">
        <f t="shared" si="18"/>
        <v>0</v>
      </c>
      <c r="I81" s="45"/>
    </row>
    <row r="82" spans="7:9" x14ac:dyDescent="0.3">
      <c r="G82" s="25">
        <f t="shared" si="17"/>
        <v>0</v>
      </c>
      <c r="H82" s="25">
        <f t="shared" si="18"/>
        <v>0</v>
      </c>
      <c r="I82" s="45"/>
    </row>
    <row r="83" spans="7:9" x14ac:dyDescent="0.3">
      <c r="G83" s="25">
        <f t="shared" si="17"/>
        <v>0</v>
      </c>
      <c r="H83" s="25">
        <f t="shared" si="18"/>
        <v>0</v>
      </c>
      <c r="I83" s="45"/>
    </row>
    <row r="84" spans="7:9" x14ac:dyDescent="0.3">
      <c r="G84" s="25">
        <f t="shared" si="17"/>
        <v>0</v>
      </c>
      <c r="H84" s="25">
        <f t="shared" si="18"/>
        <v>0</v>
      </c>
      <c r="I84" s="45"/>
    </row>
    <row r="85" spans="7:9" x14ac:dyDescent="0.3">
      <c r="G85" s="25">
        <f t="shared" si="17"/>
        <v>0</v>
      </c>
      <c r="H85" s="25">
        <f t="shared" si="18"/>
        <v>0</v>
      </c>
      <c r="I85" s="45"/>
    </row>
    <row r="86" spans="7:9" x14ac:dyDescent="0.3">
      <c r="G86" s="25">
        <f t="shared" si="17"/>
        <v>0</v>
      </c>
      <c r="H86" s="25">
        <f t="shared" si="18"/>
        <v>0</v>
      </c>
      <c r="I86" s="45"/>
    </row>
    <row r="87" spans="7:9" x14ac:dyDescent="0.3">
      <c r="G87" s="25">
        <f t="shared" si="17"/>
        <v>0</v>
      </c>
      <c r="H87" s="25">
        <f t="shared" si="18"/>
        <v>0</v>
      </c>
      <c r="I87" s="45"/>
    </row>
    <row r="88" spans="7:9" x14ac:dyDescent="0.3">
      <c r="G88" s="25">
        <f t="shared" si="17"/>
        <v>0</v>
      </c>
      <c r="H88" s="25">
        <f t="shared" si="18"/>
        <v>0</v>
      </c>
      <c r="I88" s="45"/>
    </row>
    <row r="89" spans="7:9" x14ac:dyDescent="0.3">
      <c r="G89" s="25">
        <f t="shared" si="17"/>
        <v>0</v>
      </c>
      <c r="H89" s="25">
        <f t="shared" si="18"/>
        <v>0</v>
      </c>
      <c r="I89" s="45"/>
    </row>
    <row r="90" spans="7:9" x14ac:dyDescent="0.3">
      <c r="G90" s="25">
        <f t="shared" si="17"/>
        <v>0</v>
      </c>
      <c r="H90" s="25">
        <f t="shared" si="18"/>
        <v>0</v>
      </c>
      <c r="I90" s="45"/>
    </row>
    <row r="91" spans="7:9" x14ac:dyDescent="0.3">
      <c r="G91" s="25">
        <f t="shared" si="17"/>
        <v>0</v>
      </c>
      <c r="H91" s="25">
        <f t="shared" si="18"/>
        <v>0</v>
      </c>
      <c r="I91" s="45"/>
    </row>
    <row r="92" spans="7:9" x14ac:dyDescent="0.3">
      <c r="G92" s="25">
        <f t="shared" si="17"/>
        <v>0</v>
      </c>
      <c r="H92" s="25">
        <f t="shared" si="18"/>
        <v>0</v>
      </c>
      <c r="I92" s="45"/>
    </row>
    <row r="93" spans="7:9" x14ac:dyDescent="0.3">
      <c r="G93" s="25">
        <f t="shared" si="17"/>
        <v>0</v>
      </c>
      <c r="H93" s="25">
        <f t="shared" si="18"/>
        <v>0</v>
      </c>
      <c r="I93" s="45"/>
    </row>
    <row r="94" spans="7:9" x14ac:dyDescent="0.3">
      <c r="G94" s="25">
        <f t="shared" si="17"/>
        <v>0</v>
      </c>
      <c r="H94" s="25">
        <f t="shared" si="18"/>
        <v>0</v>
      </c>
      <c r="I94" s="45"/>
    </row>
    <row r="95" spans="7:9" x14ac:dyDescent="0.3">
      <c r="G95" s="25">
        <f t="shared" si="17"/>
        <v>0</v>
      </c>
      <c r="H95" s="25">
        <f t="shared" si="18"/>
        <v>0</v>
      </c>
      <c r="I95" s="45"/>
    </row>
    <row r="96" spans="7:9" x14ac:dyDescent="0.3">
      <c r="G96" s="25">
        <f t="shared" si="17"/>
        <v>0</v>
      </c>
      <c r="H96" s="25">
        <f t="shared" si="18"/>
        <v>0</v>
      </c>
      <c r="I96" s="45"/>
    </row>
    <row r="97" spans="7:9" x14ac:dyDescent="0.3">
      <c r="G97" s="25">
        <f t="shared" si="17"/>
        <v>0</v>
      </c>
      <c r="H97" s="25">
        <f t="shared" si="18"/>
        <v>0</v>
      </c>
      <c r="I97" s="45"/>
    </row>
    <row r="98" spans="7:9" x14ac:dyDescent="0.3">
      <c r="G98" s="25">
        <f t="shared" si="17"/>
        <v>0</v>
      </c>
      <c r="H98" s="25">
        <f t="shared" si="18"/>
        <v>0</v>
      </c>
      <c r="I98" s="45"/>
    </row>
    <row r="99" spans="7:9" x14ac:dyDescent="0.3">
      <c r="G99" s="25">
        <f t="shared" si="17"/>
        <v>0</v>
      </c>
      <c r="H99" s="25">
        <f t="shared" si="18"/>
        <v>0</v>
      </c>
      <c r="I99" s="45"/>
    </row>
    <row r="100" spans="7:9" x14ac:dyDescent="0.3">
      <c r="G100" s="25">
        <f t="shared" si="17"/>
        <v>0</v>
      </c>
      <c r="H100" s="25">
        <f t="shared" si="18"/>
        <v>0</v>
      </c>
      <c r="I100" s="45"/>
    </row>
    <row r="101" spans="7:9" x14ac:dyDescent="0.3">
      <c r="G101" s="25">
        <f t="shared" si="17"/>
        <v>0</v>
      </c>
      <c r="H101" s="25">
        <f t="shared" si="18"/>
        <v>0</v>
      </c>
      <c r="I101" s="45"/>
    </row>
    <row r="102" spans="7:9" x14ac:dyDescent="0.3">
      <c r="G102" s="25">
        <f t="shared" ref="G102:G150" si="19">L74*10/100</f>
        <v>0</v>
      </c>
      <c r="H102" s="25">
        <f t="shared" ref="H102:H150" si="20">L74*15/100</f>
        <v>0</v>
      </c>
      <c r="I102" s="45"/>
    </row>
    <row r="103" spans="7:9" x14ac:dyDescent="0.3">
      <c r="G103" s="25">
        <f t="shared" si="19"/>
        <v>0</v>
      </c>
      <c r="H103" s="25">
        <f t="shared" si="20"/>
        <v>0</v>
      </c>
      <c r="I103" s="45"/>
    </row>
    <row r="104" spans="7:9" x14ac:dyDescent="0.3">
      <c r="G104" s="25">
        <f t="shared" si="19"/>
        <v>0</v>
      </c>
      <c r="H104" s="25">
        <f t="shared" si="20"/>
        <v>0</v>
      </c>
      <c r="I104" s="45"/>
    </row>
    <row r="105" spans="7:9" x14ac:dyDescent="0.3">
      <c r="G105" s="25">
        <f t="shared" si="19"/>
        <v>0</v>
      </c>
      <c r="H105" s="25">
        <f t="shared" si="20"/>
        <v>0</v>
      </c>
      <c r="I105" s="45"/>
    </row>
    <row r="106" spans="7:9" x14ac:dyDescent="0.3">
      <c r="G106" s="25">
        <f t="shared" si="19"/>
        <v>0</v>
      </c>
      <c r="H106" s="25">
        <f t="shared" si="20"/>
        <v>0</v>
      </c>
      <c r="I106" s="45"/>
    </row>
    <row r="107" spans="7:9" x14ac:dyDescent="0.3">
      <c r="G107" s="25">
        <f t="shared" si="19"/>
        <v>0</v>
      </c>
      <c r="H107" s="25">
        <f t="shared" si="20"/>
        <v>0</v>
      </c>
      <c r="I107" s="45"/>
    </row>
    <row r="108" spans="7:9" x14ac:dyDescent="0.3">
      <c r="G108" s="25">
        <f t="shared" si="19"/>
        <v>0</v>
      </c>
      <c r="H108" s="25">
        <f t="shared" si="20"/>
        <v>0</v>
      </c>
      <c r="I108" s="45"/>
    </row>
    <row r="109" spans="7:9" x14ac:dyDescent="0.3">
      <c r="G109" s="25">
        <f t="shared" si="19"/>
        <v>0</v>
      </c>
      <c r="H109" s="25">
        <f t="shared" si="20"/>
        <v>0</v>
      </c>
      <c r="I109" s="45"/>
    </row>
    <row r="110" spans="7:9" x14ac:dyDescent="0.3">
      <c r="G110" s="25">
        <f t="shared" si="19"/>
        <v>0</v>
      </c>
      <c r="H110" s="25">
        <f t="shared" si="20"/>
        <v>0</v>
      </c>
      <c r="I110" s="45"/>
    </row>
    <row r="111" spans="7:9" x14ac:dyDescent="0.3">
      <c r="G111" s="25">
        <f t="shared" si="19"/>
        <v>0</v>
      </c>
      <c r="H111" s="25">
        <f t="shared" si="20"/>
        <v>0</v>
      </c>
      <c r="I111" s="45"/>
    </row>
    <row r="112" spans="7:9" x14ac:dyDescent="0.3">
      <c r="G112" s="25">
        <f t="shared" si="19"/>
        <v>0</v>
      </c>
      <c r="H112" s="25">
        <f t="shared" si="20"/>
        <v>0</v>
      </c>
      <c r="I112" s="45"/>
    </row>
    <row r="113" spans="7:9" x14ac:dyDescent="0.3">
      <c r="G113" s="25">
        <f t="shared" si="19"/>
        <v>0</v>
      </c>
      <c r="H113" s="25">
        <f t="shared" si="20"/>
        <v>0</v>
      </c>
      <c r="I113" s="45"/>
    </row>
    <row r="114" spans="7:9" x14ac:dyDescent="0.3">
      <c r="G114" s="25">
        <f t="shared" si="19"/>
        <v>0</v>
      </c>
      <c r="H114" s="25">
        <f t="shared" si="20"/>
        <v>0</v>
      </c>
      <c r="I114" s="45"/>
    </row>
    <row r="115" spans="7:9" x14ac:dyDescent="0.3">
      <c r="G115" s="25">
        <f t="shared" si="19"/>
        <v>0</v>
      </c>
      <c r="H115" s="25">
        <f t="shared" si="20"/>
        <v>0</v>
      </c>
      <c r="I115" s="45"/>
    </row>
    <row r="116" spans="7:9" x14ac:dyDescent="0.3">
      <c r="G116" s="25">
        <f t="shared" si="19"/>
        <v>0</v>
      </c>
      <c r="H116" s="25">
        <f t="shared" si="20"/>
        <v>0</v>
      </c>
      <c r="I116" s="45"/>
    </row>
    <row r="117" spans="7:9" x14ac:dyDescent="0.3">
      <c r="G117" s="25">
        <f t="shared" si="19"/>
        <v>0</v>
      </c>
      <c r="H117" s="25">
        <f t="shared" si="20"/>
        <v>0</v>
      </c>
      <c r="I117" s="45"/>
    </row>
    <row r="118" spans="7:9" x14ac:dyDescent="0.3">
      <c r="G118" s="25">
        <f t="shared" si="19"/>
        <v>0</v>
      </c>
      <c r="H118" s="25">
        <f t="shared" si="20"/>
        <v>0</v>
      </c>
      <c r="I118" s="45"/>
    </row>
    <row r="119" spans="7:9" x14ac:dyDescent="0.3">
      <c r="G119" s="25">
        <f t="shared" si="19"/>
        <v>0</v>
      </c>
      <c r="H119" s="25">
        <f t="shared" si="20"/>
        <v>0</v>
      </c>
      <c r="I119" s="45"/>
    </row>
    <row r="120" spans="7:9" x14ac:dyDescent="0.3">
      <c r="G120" s="25">
        <f t="shared" si="19"/>
        <v>0</v>
      </c>
      <c r="H120" s="25">
        <f t="shared" si="20"/>
        <v>0</v>
      </c>
      <c r="I120" s="45"/>
    </row>
    <row r="121" spans="7:9" x14ac:dyDescent="0.3">
      <c r="G121" s="25">
        <f t="shared" si="19"/>
        <v>0</v>
      </c>
      <c r="H121" s="25">
        <f t="shared" si="20"/>
        <v>0</v>
      </c>
      <c r="I121" s="45"/>
    </row>
    <row r="122" spans="7:9" x14ac:dyDescent="0.3">
      <c r="G122" s="25">
        <f t="shared" si="19"/>
        <v>0</v>
      </c>
      <c r="H122" s="25">
        <f t="shared" si="20"/>
        <v>0</v>
      </c>
      <c r="I122" s="45"/>
    </row>
    <row r="123" spans="7:9" x14ac:dyDescent="0.3">
      <c r="G123" s="25">
        <f t="shared" si="19"/>
        <v>0</v>
      </c>
      <c r="H123" s="25">
        <f t="shared" si="20"/>
        <v>0</v>
      </c>
      <c r="I123" s="45"/>
    </row>
    <row r="124" spans="7:9" x14ac:dyDescent="0.3">
      <c r="G124" s="25">
        <f t="shared" si="19"/>
        <v>0</v>
      </c>
      <c r="H124" s="25">
        <f t="shared" si="20"/>
        <v>0</v>
      </c>
      <c r="I124" s="45"/>
    </row>
    <row r="125" spans="7:9" x14ac:dyDescent="0.3">
      <c r="G125" s="25">
        <f t="shared" si="19"/>
        <v>0</v>
      </c>
      <c r="H125" s="25">
        <f t="shared" si="20"/>
        <v>0</v>
      </c>
      <c r="I125" s="45"/>
    </row>
    <row r="126" spans="7:9" x14ac:dyDescent="0.3">
      <c r="G126" s="25">
        <f t="shared" si="19"/>
        <v>0</v>
      </c>
      <c r="H126" s="25">
        <f t="shared" si="20"/>
        <v>0</v>
      </c>
      <c r="I126" s="45"/>
    </row>
    <row r="127" spans="7:9" x14ac:dyDescent="0.3">
      <c r="G127" s="25">
        <f t="shared" si="19"/>
        <v>0</v>
      </c>
      <c r="H127" s="25">
        <f t="shared" si="20"/>
        <v>0</v>
      </c>
      <c r="I127" s="45"/>
    </row>
    <row r="128" spans="7:9" x14ac:dyDescent="0.3">
      <c r="G128" s="25">
        <f t="shared" si="19"/>
        <v>0</v>
      </c>
      <c r="H128" s="25">
        <f t="shared" si="20"/>
        <v>0</v>
      </c>
      <c r="I128" s="45"/>
    </row>
    <row r="129" spans="7:9" x14ac:dyDescent="0.3">
      <c r="G129" s="25">
        <f t="shared" si="19"/>
        <v>0</v>
      </c>
      <c r="H129" s="25">
        <f t="shared" si="20"/>
        <v>0</v>
      </c>
      <c r="I129" s="45"/>
    </row>
    <row r="130" spans="7:9" x14ac:dyDescent="0.3">
      <c r="G130" s="25">
        <f t="shared" si="19"/>
        <v>0</v>
      </c>
      <c r="H130" s="25">
        <f t="shared" si="20"/>
        <v>0</v>
      </c>
      <c r="I130" s="45"/>
    </row>
    <row r="131" spans="7:9" x14ac:dyDescent="0.3">
      <c r="G131" s="25">
        <f t="shared" si="19"/>
        <v>0</v>
      </c>
      <c r="H131" s="25">
        <f t="shared" si="20"/>
        <v>0</v>
      </c>
      <c r="I131" s="45"/>
    </row>
    <row r="132" spans="7:9" x14ac:dyDescent="0.3">
      <c r="G132" s="25">
        <f t="shared" si="19"/>
        <v>0</v>
      </c>
      <c r="H132" s="25">
        <f t="shared" si="20"/>
        <v>0</v>
      </c>
      <c r="I132" s="45"/>
    </row>
    <row r="133" spans="7:9" x14ac:dyDescent="0.3">
      <c r="G133" s="25">
        <f t="shared" si="19"/>
        <v>0</v>
      </c>
      <c r="H133" s="25">
        <f t="shared" si="20"/>
        <v>0</v>
      </c>
      <c r="I133" s="45"/>
    </row>
    <row r="134" spans="7:9" x14ac:dyDescent="0.3">
      <c r="G134" s="25">
        <f t="shared" si="19"/>
        <v>0</v>
      </c>
      <c r="H134" s="25">
        <f t="shared" si="20"/>
        <v>0</v>
      </c>
      <c r="I134" s="45"/>
    </row>
    <row r="135" spans="7:9" x14ac:dyDescent="0.3">
      <c r="G135" s="25">
        <f t="shared" si="19"/>
        <v>0</v>
      </c>
      <c r="H135" s="25">
        <f t="shared" si="20"/>
        <v>0</v>
      </c>
      <c r="I135" s="45"/>
    </row>
    <row r="136" spans="7:9" x14ac:dyDescent="0.3">
      <c r="G136" s="25">
        <f t="shared" si="19"/>
        <v>0</v>
      </c>
      <c r="H136" s="25">
        <f t="shared" si="20"/>
        <v>0</v>
      </c>
      <c r="I136" s="45"/>
    </row>
    <row r="137" spans="7:9" x14ac:dyDescent="0.3">
      <c r="G137" s="25">
        <f t="shared" si="19"/>
        <v>0</v>
      </c>
      <c r="H137" s="25">
        <f t="shared" si="20"/>
        <v>0</v>
      </c>
      <c r="I137" s="45"/>
    </row>
    <row r="138" spans="7:9" x14ac:dyDescent="0.3">
      <c r="G138" s="25">
        <f t="shared" si="19"/>
        <v>0</v>
      </c>
      <c r="H138" s="25">
        <f t="shared" si="20"/>
        <v>0</v>
      </c>
      <c r="I138" s="45"/>
    </row>
    <row r="139" spans="7:9" x14ac:dyDescent="0.3">
      <c r="G139" s="25">
        <f t="shared" si="19"/>
        <v>0</v>
      </c>
      <c r="H139" s="25">
        <f t="shared" si="20"/>
        <v>0</v>
      </c>
      <c r="I139" s="45"/>
    </row>
    <row r="140" spans="7:9" x14ac:dyDescent="0.3">
      <c r="G140" s="25">
        <f t="shared" si="19"/>
        <v>0</v>
      </c>
      <c r="H140" s="25">
        <f t="shared" si="20"/>
        <v>0</v>
      </c>
      <c r="I140" s="45"/>
    </row>
    <row r="141" spans="7:9" x14ac:dyDescent="0.3">
      <c r="G141" s="25">
        <f t="shared" si="19"/>
        <v>0</v>
      </c>
      <c r="H141" s="25">
        <f t="shared" si="20"/>
        <v>0</v>
      </c>
      <c r="I141" s="45"/>
    </row>
    <row r="142" spans="7:9" x14ac:dyDescent="0.3">
      <c r="G142" s="25">
        <f t="shared" si="19"/>
        <v>0</v>
      </c>
      <c r="H142" s="25">
        <f t="shared" si="20"/>
        <v>0</v>
      </c>
      <c r="I142" s="45"/>
    </row>
    <row r="143" spans="7:9" x14ac:dyDescent="0.3">
      <c r="G143" s="25">
        <f t="shared" si="19"/>
        <v>0</v>
      </c>
      <c r="H143" s="25">
        <f t="shared" si="20"/>
        <v>0</v>
      </c>
      <c r="I143" s="45"/>
    </row>
    <row r="144" spans="7:9" x14ac:dyDescent="0.3">
      <c r="G144" s="25">
        <f t="shared" si="19"/>
        <v>0</v>
      </c>
      <c r="H144" s="25">
        <f t="shared" si="20"/>
        <v>0</v>
      </c>
      <c r="I144" s="45"/>
    </row>
    <row r="145" spans="7:9" x14ac:dyDescent="0.3">
      <c r="G145" s="25">
        <f t="shared" si="19"/>
        <v>0</v>
      </c>
      <c r="H145" s="25">
        <f t="shared" si="20"/>
        <v>0</v>
      </c>
      <c r="I145" s="45"/>
    </row>
    <row r="146" spans="7:9" x14ac:dyDescent="0.3">
      <c r="G146" s="25">
        <f t="shared" si="19"/>
        <v>0</v>
      </c>
      <c r="H146" s="25">
        <f t="shared" si="20"/>
        <v>0</v>
      </c>
      <c r="I146" s="45"/>
    </row>
    <row r="147" spans="7:9" x14ac:dyDescent="0.3">
      <c r="G147" s="25">
        <f t="shared" si="19"/>
        <v>0</v>
      </c>
      <c r="H147" s="25">
        <f t="shared" si="20"/>
        <v>0</v>
      </c>
      <c r="I147" s="45"/>
    </row>
    <row r="148" spans="7:9" x14ac:dyDescent="0.3">
      <c r="G148" s="25">
        <f t="shared" si="19"/>
        <v>0</v>
      </c>
      <c r="H148" s="25">
        <f t="shared" si="20"/>
        <v>0</v>
      </c>
      <c r="I148" s="45"/>
    </row>
    <row r="149" spans="7:9" x14ac:dyDescent="0.3">
      <c r="G149" s="25">
        <f t="shared" si="19"/>
        <v>0</v>
      </c>
      <c r="H149" s="25">
        <f t="shared" si="20"/>
        <v>0</v>
      </c>
      <c r="I149" s="45"/>
    </row>
    <row r="150" spans="7:9" x14ac:dyDescent="0.3">
      <c r="G150" s="25">
        <f t="shared" si="19"/>
        <v>0</v>
      </c>
      <c r="H150" s="25">
        <f t="shared" si="20"/>
        <v>0</v>
      </c>
      <c r="I150" s="45"/>
    </row>
  </sheetData>
  <sortState ref="B4:D23">
    <sortCondition ref="B3"/>
  </sortState>
  <mergeCells count="2">
    <mergeCell ref="B34:E35"/>
    <mergeCell ref="J33:M35"/>
  </mergeCells>
  <hyperlinks>
    <hyperlink ref="Q21:R21" r:id="rId1" display="https://wa.me//c/905050063602"/>
    <hyperlink ref="B34" r:id="rId2"/>
    <hyperlink ref="J33" r:id="rId3"/>
  </hyperlinks>
  <printOptions horizontalCentered="1" verticalCentered="1"/>
  <pageMargins left="0.23622047244094491" right="0.23622047244094491" top="0.35433070866141736" bottom="0.35433070866141736" header="0" footer="0"/>
  <pageSetup paperSize="9" scale="90" orientation="landscape" horizontalDpi="203" verticalDpi="203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71"/>
  <sheetViews>
    <sheetView workbookViewId="0">
      <selection activeCell="I17" sqref="I17"/>
    </sheetView>
  </sheetViews>
  <sheetFormatPr defaultRowHeight="14.4" x14ac:dyDescent="0.3"/>
  <cols>
    <col min="2" max="3" width="13.109375" customWidth="1"/>
    <col min="4" max="4" width="20.21875" customWidth="1"/>
    <col min="5" max="5" width="15" customWidth="1"/>
    <col min="6" max="6" width="12.6640625" customWidth="1"/>
    <col min="7" max="7" width="26.5546875" customWidth="1"/>
    <col min="8" max="8" width="15.109375" customWidth="1"/>
    <col min="9" max="9" width="26.5546875" customWidth="1"/>
  </cols>
  <sheetData>
    <row r="1" spans="2:13" ht="16.8" customHeight="1" x14ac:dyDescent="0.3"/>
    <row r="2" spans="2:13" ht="16.8" customHeight="1" x14ac:dyDescent="0.3">
      <c r="B2" s="108" t="s">
        <v>83</v>
      </c>
      <c r="C2" s="108"/>
      <c r="D2" s="108"/>
      <c r="E2" s="96" t="s">
        <v>137</v>
      </c>
      <c r="F2" s="97"/>
      <c r="G2" s="97"/>
      <c r="H2" s="79"/>
    </row>
    <row r="3" spans="2:13" ht="16.8" customHeight="1" x14ac:dyDescent="0.3">
      <c r="B3" s="108"/>
      <c r="C3" s="108"/>
      <c r="D3" s="108"/>
      <c r="E3" s="97"/>
      <c r="F3" s="97"/>
      <c r="G3" s="97"/>
      <c r="H3" s="78"/>
      <c r="I3" s="7"/>
    </row>
    <row r="4" spans="2:13" ht="16.8" customHeight="1" x14ac:dyDescent="0.3">
      <c r="B4" s="107" t="s">
        <v>81</v>
      </c>
      <c r="C4" s="107"/>
      <c r="D4" s="107"/>
      <c r="E4" s="98"/>
      <c r="F4" s="98"/>
      <c r="G4" s="98"/>
      <c r="H4" s="78"/>
      <c r="I4" s="7"/>
    </row>
    <row r="5" spans="2:13" ht="16.8" customHeight="1" x14ac:dyDescent="0.3">
      <c r="B5" s="109" t="s">
        <v>82</v>
      </c>
      <c r="C5" s="109"/>
      <c r="D5" s="109"/>
      <c r="E5" s="98"/>
      <c r="F5" s="98"/>
      <c r="G5" s="98"/>
      <c r="H5" s="78"/>
      <c r="I5" s="7"/>
    </row>
    <row r="6" spans="2:13" ht="16.8" customHeight="1" x14ac:dyDescent="0.3">
      <c r="B6" s="106"/>
      <c r="C6" s="106"/>
      <c r="D6" s="80"/>
      <c r="E6" s="98"/>
      <c r="F6" s="98"/>
      <c r="G6" s="98"/>
      <c r="H6" s="78"/>
      <c r="I6" s="7"/>
    </row>
    <row r="7" spans="2:13" ht="16.8" customHeight="1" x14ac:dyDescent="0.3">
      <c r="B7" s="106"/>
      <c r="C7" s="106"/>
      <c r="D7" s="95" t="s">
        <v>139</v>
      </c>
      <c r="E7" s="98"/>
      <c r="F7" s="98"/>
      <c r="G7" s="98"/>
      <c r="H7" s="78"/>
      <c r="I7" s="7"/>
    </row>
    <row r="8" spans="2:13" ht="16.8" customHeight="1" x14ac:dyDescent="0.3">
      <c r="B8" s="106"/>
      <c r="C8" s="106"/>
      <c r="D8" s="95"/>
      <c r="E8" s="98"/>
      <c r="F8" s="98"/>
      <c r="G8" s="98"/>
      <c r="H8" s="78"/>
      <c r="I8" s="7"/>
    </row>
    <row r="9" spans="2:13" ht="16.8" customHeight="1" x14ac:dyDescent="0.3">
      <c r="B9" s="106"/>
      <c r="C9" s="106"/>
      <c r="D9" s="95"/>
      <c r="E9" s="98"/>
      <c r="F9" s="98"/>
      <c r="G9" s="98"/>
      <c r="H9" s="78"/>
    </row>
    <row r="10" spans="2:13" ht="16.8" customHeight="1" x14ac:dyDescent="0.3">
      <c r="B10" s="106"/>
      <c r="C10" s="106"/>
      <c r="D10" s="95"/>
      <c r="E10" s="98"/>
      <c r="F10" s="98"/>
      <c r="G10" s="98"/>
      <c r="H10" s="78"/>
    </row>
    <row r="11" spans="2:13" ht="16.8" customHeight="1" x14ac:dyDescent="0.3">
      <c r="B11" s="106"/>
      <c r="C11" s="106"/>
      <c r="D11" s="95"/>
      <c r="E11" s="98"/>
      <c r="F11" s="98"/>
      <c r="G11" s="98"/>
      <c r="H11" s="78"/>
    </row>
    <row r="12" spans="2:13" ht="16.8" customHeight="1" x14ac:dyDescent="0.3">
      <c r="B12" s="106"/>
      <c r="C12" s="106"/>
      <c r="D12" s="95"/>
      <c r="E12" s="98"/>
      <c r="F12" s="98"/>
      <c r="G12" s="98"/>
      <c r="H12" s="78"/>
    </row>
    <row r="13" spans="2:13" ht="16.8" customHeight="1" x14ac:dyDescent="0.3">
      <c r="B13" s="106"/>
      <c r="C13" s="106"/>
      <c r="D13" s="95"/>
      <c r="E13" s="98"/>
      <c r="F13" s="98"/>
      <c r="G13" s="98"/>
      <c r="H13" s="78"/>
    </row>
    <row r="14" spans="2:13" ht="16.8" customHeight="1" x14ac:dyDescent="0.3">
      <c r="B14" s="81"/>
      <c r="C14" s="81"/>
      <c r="D14" s="82"/>
      <c r="E14" s="98"/>
      <c r="F14" s="98"/>
      <c r="G14" s="98"/>
      <c r="H14" s="78"/>
      <c r="I14" s="5"/>
      <c r="J14" s="5"/>
      <c r="K14" s="5"/>
      <c r="L14" s="5"/>
      <c r="M14" s="5"/>
    </row>
    <row r="15" spans="2:13" ht="16.8" customHeight="1" x14ac:dyDescent="0.3">
      <c r="H15" s="5"/>
      <c r="I15" s="5"/>
      <c r="J15" s="5"/>
      <c r="K15" s="5"/>
      <c r="L15" s="5"/>
      <c r="M15" s="5"/>
    </row>
    <row r="16" spans="2:13" ht="16.8" customHeight="1" x14ac:dyDescent="0.3">
      <c r="B16" s="99"/>
      <c r="C16" s="99"/>
      <c r="D16" s="100" t="s">
        <v>80</v>
      </c>
      <c r="E16" s="101"/>
      <c r="F16" s="103" t="s">
        <v>130</v>
      </c>
      <c r="G16" s="103"/>
      <c r="H16" s="5"/>
      <c r="I16" s="5"/>
      <c r="J16" s="5"/>
      <c r="K16" s="5"/>
      <c r="L16" s="5"/>
      <c r="M16" s="5"/>
    </row>
    <row r="17" spans="2:13" ht="27" customHeight="1" x14ac:dyDescent="0.3">
      <c r="B17" s="99"/>
      <c r="C17" s="99"/>
      <c r="D17" s="101"/>
      <c r="E17" s="101"/>
      <c r="F17" s="104" t="s">
        <v>138</v>
      </c>
      <c r="G17" s="104"/>
      <c r="H17" s="5"/>
      <c r="I17" s="5"/>
      <c r="J17" s="5"/>
      <c r="K17" s="5"/>
      <c r="L17" s="5"/>
      <c r="M17" s="5"/>
    </row>
    <row r="18" spans="2:13" ht="16.8" customHeight="1" x14ac:dyDescent="0.3">
      <c r="B18" s="99"/>
      <c r="C18" s="99"/>
      <c r="D18" s="102"/>
      <c r="E18" s="102"/>
      <c r="F18" s="105"/>
      <c r="G18" s="105"/>
      <c r="H18" s="5"/>
      <c r="I18" s="5"/>
      <c r="J18" s="5"/>
      <c r="M18" s="5"/>
    </row>
    <row r="19" spans="2:13" ht="16.8" customHeight="1" x14ac:dyDescent="0.3">
      <c r="B19" s="99"/>
      <c r="C19" s="99"/>
      <c r="D19" s="102"/>
      <c r="E19" s="102"/>
      <c r="F19" s="105"/>
      <c r="G19" s="105"/>
      <c r="H19" s="5"/>
      <c r="I19" s="5"/>
      <c r="J19" s="5"/>
      <c r="K19" s="5"/>
      <c r="L19" s="5"/>
      <c r="M19" s="5"/>
    </row>
    <row r="20" spans="2:13" ht="16.8" customHeight="1" x14ac:dyDescent="0.3">
      <c r="B20" s="99"/>
      <c r="C20" s="99"/>
      <c r="D20" s="102"/>
      <c r="E20" s="102"/>
      <c r="F20" s="105"/>
      <c r="G20" s="105"/>
      <c r="H20" s="5"/>
      <c r="I20" s="5"/>
      <c r="J20" s="5"/>
      <c r="K20" s="5"/>
      <c r="L20" s="5"/>
      <c r="M20" s="5"/>
    </row>
    <row r="21" spans="2:13" ht="16.8" customHeight="1" x14ac:dyDescent="0.3">
      <c r="B21" s="99"/>
      <c r="C21" s="99"/>
      <c r="D21" s="102"/>
      <c r="E21" s="102"/>
      <c r="F21" s="105"/>
      <c r="G21" s="105"/>
      <c r="H21" s="5"/>
      <c r="I21" s="5"/>
      <c r="J21" s="5"/>
      <c r="K21" s="5"/>
      <c r="L21" s="5"/>
      <c r="M21" s="5"/>
    </row>
    <row r="22" spans="2:13" ht="16.8" customHeight="1" x14ac:dyDescent="0.3">
      <c r="B22" s="99"/>
      <c r="C22" s="99"/>
      <c r="D22" s="102"/>
      <c r="E22" s="102"/>
      <c r="F22" s="105"/>
      <c r="G22" s="105"/>
      <c r="H22" s="5"/>
      <c r="I22" s="5"/>
      <c r="J22" s="5"/>
      <c r="K22" s="5"/>
      <c r="L22" s="5"/>
      <c r="M22" s="5"/>
    </row>
    <row r="23" spans="2:13" ht="16.8" customHeight="1" x14ac:dyDescent="0.3">
      <c r="B23" s="99"/>
      <c r="C23" s="99"/>
      <c r="D23" s="102"/>
      <c r="E23" s="102"/>
      <c r="F23" s="105"/>
      <c r="G23" s="105"/>
      <c r="H23" s="5"/>
      <c r="J23" s="5"/>
      <c r="K23" s="5"/>
      <c r="L23" s="5"/>
      <c r="M23" s="5"/>
    </row>
    <row r="24" spans="2:13" ht="16.8" customHeight="1" x14ac:dyDescent="0.3">
      <c r="B24" s="99"/>
      <c r="C24" s="99"/>
      <c r="D24" s="102"/>
      <c r="E24" s="102"/>
      <c r="F24" s="105"/>
      <c r="G24" s="105"/>
      <c r="I24" s="5"/>
      <c r="J24" s="5"/>
      <c r="K24" s="5"/>
      <c r="L24" s="5"/>
      <c r="M24" s="5"/>
    </row>
    <row r="25" spans="2:13" ht="16.8" customHeight="1" x14ac:dyDescent="0.3">
      <c r="B25" s="99"/>
      <c r="C25" s="99"/>
      <c r="D25" s="102"/>
      <c r="E25" s="102"/>
      <c r="F25" s="105"/>
      <c r="G25" s="105"/>
      <c r="I25" s="5"/>
      <c r="J25" s="5"/>
      <c r="K25" s="5"/>
      <c r="L25" s="5"/>
      <c r="M25" s="5"/>
    </row>
    <row r="26" spans="2:13" ht="16.8" customHeight="1" x14ac:dyDescent="0.3">
      <c r="I26" s="5"/>
      <c r="J26" s="5"/>
      <c r="K26" s="5"/>
      <c r="L26" s="5"/>
      <c r="M26" s="5"/>
    </row>
    <row r="27" spans="2:13" ht="16.8" customHeight="1" x14ac:dyDescent="0.3">
      <c r="I27" s="5"/>
      <c r="J27" s="5"/>
      <c r="K27" s="5"/>
      <c r="L27" s="5"/>
      <c r="M27" s="5"/>
    </row>
    <row r="28" spans="2:13" ht="16.8" customHeight="1" x14ac:dyDescent="0.3">
      <c r="I28" s="5"/>
      <c r="J28" s="5"/>
      <c r="K28" s="5"/>
      <c r="L28" s="5"/>
      <c r="M28" s="5"/>
    </row>
    <row r="29" spans="2:13" ht="16.8" customHeight="1" x14ac:dyDescent="0.3">
      <c r="I29" s="5"/>
      <c r="J29" s="5"/>
      <c r="K29" s="5"/>
      <c r="L29" s="5"/>
      <c r="M29" s="5"/>
    </row>
    <row r="30" spans="2:13" ht="16.8" customHeight="1" x14ac:dyDescent="0.3">
      <c r="I30" s="5"/>
      <c r="J30" s="5"/>
      <c r="K30" s="5"/>
      <c r="L30" s="5"/>
      <c r="M30" s="5"/>
    </row>
    <row r="31" spans="2:13" ht="16.8" customHeight="1" x14ac:dyDescent="0.3">
      <c r="I31" s="5"/>
      <c r="J31" s="5"/>
      <c r="K31" s="5"/>
      <c r="L31" s="5"/>
      <c r="M31" s="5"/>
    </row>
    <row r="32" spans="2:13" ht="16.8" customHeight="1" x14ac:dyDescent="0.3">
      <c r="I32" s="5"/>
      <c r="J32" s="5"/>
      <c r="K32" s="5"/>
      <c r="L32" s="5"/>
      <c r="M32" s="5"/>
    </row>
    <row r="33" spans="9:13" ht="16.8" customHeight="1" x14ac:dyDescent="0.3">
      <c r="I33" s="5"/>
      <c r="J33" s="5"/>
      <c r="K33" s="5"/>
      <c r="L33" s="5"/>
      <c r="M33" s="5"/>
    </row>
    <row r="34" spans="9:13" ht="16.8" customHeight="1" x14ac:dyDescent="0.3">
      <c r="I34" s="5"/>
      <c r="J34" s="5"/>
      <c r="K34" s="5"/>
      <c r="L34" s="5"/>
      <c r="M34" s="5"/>
    </row>
    <row r="35" spans="9:13" ht="16.8" customHeight="1" x14ac:dyDescent="0.3">
      <c r="I35" s="5"/>
      <c r="J35" s="5"/>
      <c r="K35" s="5"/>
      <c r="L35" s="5"/>
      <c r="M35" s="5"/>
    </row>
    <row r="36" spans="9:13" ht="16.8" customHeight="1" x14ac:dyDescent="0.3">
      <c r="I36" s="5"/>
      <c r="J36" s="5"/>
      <c r="K36" s="5"/>
      <c r="L36" s="5"/>
      <c r="M36" s="5"/>
    </row>
    <row r="37" spans="9:13" ht="16.8" customHeight="1" x14ac:dyDescent="0.3">
      <c r="I37" s="5"/>
      <c r="J37" s="5"/>
      <c r="K37" s="5"/>
      <c r="L37" s="5"/>
      <c r="M37" s="5"/>
    </row>
    <row r="38" spans="9:13" ht="16.8" customHeight="1" x14ac:dyDescent="0.3">
      <c r="I38" s="5"/>
      <c r="J38" s="5"/>
      <c r="K38" s="5"/>
      <c r="L38" s="5"/>
      <c r="M38" s="5"/>
    </row>
    <row r="39" spans="9:13" ht="16.8" customHeight="1" x14ac:dyDescent="0.3">
      <c r="I39" s="5"/>
      <c r="J39" s="5"/>
      <c r="K39" s="5"/>
      <c r="L39" s="5"/>
      <c r="M39" s="5"/>
    </row>
    <row r="40" spans="9:13" ht="16.8" customHeight="1" x14ac:dyDescent="0.3">
      <c r="I40" s="5"/>
      <c r="J40" s="5"/>
      <c r="K40" s="5"/>
      <c r="L40" s="5"/>
      <c r="M40" s="5"/>
    </row>
    <row r="41" spans="9:13" ht="16.8" customHeight="1" x14ac:dyDescent="0.3">
      <c r="I41" s="5"/>
      <c r="J41" s="5"/>
      <c r="K41" s="5"/>
      <c r="L41" s="5"/>
      <c r="M41" s="5"/>
    </row>
    <row r="42" spans="9:13" ht="16.8" customHeight="1" x14ac:dyDescent="0.3">
      <c r="I42" s="5"/>
      <c r="J42" s="5"/>
      <c r="K42" s="5"/>
      <c r="L42" s="5"/>
      <c r="M42" s="5"/>
    </row>
    <row r="43" spans="9:13" ht="16.8" customHeight="1" x14ac:dyDescent="0.3">
      <c r="I43" s="5"/>
      <c r="J43" s="5"/>
      <c r="K43" s="5"/>
      <c r="L43" s="5"/>
      <c r="M43" s="5"/>
    </row>
    <row r="44" spans="9:13" ht="16.8" customHeight="1" x14ac:dyDescent="0.3">
      <c r="I44" s="5"/>
      <c r="J44" s="5"/>
      <c r="K44" s="5"/>
      <c r="L44" s="5"/>
      <c r="M44" s="5"/>
    </row>
    <row r="45" spans="9:13" ht="16.8" customHeight="1" x14ac:dyDescent="0.3">
      <c r="I45" s="5"/>
      <c r="J45" s="5"/>
      <c r="K45" s="5"/>
      <c r="L45" s="5"/>
      <c r="M45" s="5"/>
    </row>
    <row r="46" spans="9:13" ht="16.8" customHeight="1" x14ac:dyDescent="0.3">
      <c r="I46" s="5"/>
      <c r="J46" s="5"/>
      <c r="K46" s="5"/>
      <c r="L46" s="5"/>
      <c r="M46" s="5"/>
    </row>
    <row r="47" spans="9:13" ht="16.8" customHeight="1" x14ac:dyDescent="0.3">
      <c r="I47" s="5"/>
      <c r="J47" s="5"/>
      <c r="K47" s="5"/>
      <c r="L47" s="5"/>
      <c r="M47" s="5"/>
    </row>
    <row r="48" spans="9:13" ht="16.8" customHeight="1" x14ac:dyDescent="0.3">
      <c r="I48" s="5"/>
      <c r="J48" s="5"/>
      <c r="K48" s="5"/>
      <c r="L48" s="5"/>
      <c r="M48" s="5"/>
    </row>
    <row r="49" spans="9:13" ht="16.8" customHeight="1" x14ac:dyDescent="0.3">
      <c r="I49" s="5"/>
      <c r="J49" s="5"/>
      <c r="K49" s="5"/>
      <c r="L49" s="5"/>
      <c r="M49" s="5"/>
    </row>
    <row r="50" spans="9:13" ht="16.8" customHeight="1" x14ac:dyDescent="0.3">
      <c r="I50" s="5"/>
      <c r="J50" s="5"/>
      <c r="K50" s="5"/>
      <c r="L50" s="5"/>
      <c r="M50" s="5"/>
    </row>
    <row r="51" spans="9:13" ht="16.8" customHeight="1" x14ac:dyDescent="0.3">
      <c r="I51" s="5"/>
      <c r="J51" s="5"/>
      <c r="K51" s="5"/>
      <c r="L51" s="5"/>
      <c r="M51" s="5"/>
    </row>
    <row r="52" spans="9:13" ht="16.8" customHeight="1" x14ac:dyDescent="0.3">
      <c r="I52" s="5"/>
      <c r="J52" s="5"/>
      <c r="K52" s="5"/>
      <c r="L52" s="5"/>
      <c r="M52" s="5"/>
    </row>
    <row r="53" spans="9:13" ht="16.8" customHeight="1" x14ac:dyDescent="0.3">
      <c r="I53" s="5"/>
      <c r="J53" s="5"/>
      <c r="K53" s="5"/>
      <c r="L53" s="5"/>
      <c r="M53" s="5"/>
    </row>
    <row r="54" spans="9:13" ht="16.8" customHeight="1" x14ac:dyDescent="0.3">
      <c r="I54" s="5"/>
      <c r="J54" s="5"/>
      <c r="K54" s="5"/>
      <c r="L54" s="5"/>
      <c r="M54" s="5"/>
    </row>
    <row r="55" spans="9:13" ht="16.8" customHeight="1" x14ac:dyDescent="0.3">
      <c r="I55" s="5"/>
      <c r="J55" s="5"/>
      <c r="K55" s="5"/>
      <c r="L55" s="5"/>
      <c r="M55" s="5"/>
    </row>
    <row r="56" spans="9:13" ht="16.8" customHeight="1" x14ac:dyDescent="0.3">
      <c r="I56" s="5"/>
      <c r="J56" s="5"/>
      <c r="K56" s="5"/>
      <c r="L56" s="5"/>
      <c r="M56" s="5"/>
    </row>
    <row r="57" spans="9:13" ht="16.8" customHeight="1" x14ac:dyDescent="0.3">
      <c r="I57" s="5"/>
      <c r="J57" s="5"/>
      <c r="K57" s="5"/>
      <c r="L57" s="5"/>
      <c r="M57" s="5"/>
    </row>
    <row r="58" spans="9:13" ht="16.8" customHeight="1" x14ac:dyDescent="0.3">
      <c r="I58" s="5"/>
      <c r="J58" s="5"/>
      <c r="K58" s="5"/>
      <c r="L58" s="5"/>
      <c r="M58" s="5"/>
    </row>
    <row r="59" spans="9:13" ht="16.8" customHeight="1" x14ac:dyDescent="0.3">
      <c r="I59" s="5"/>
      <c r="J59" s="5"/>
      <c r="K59" s="5"/>
      <c r="L59" s="5"/>
      <c r="M59" s="5"/>
    </row>
    <row r="60" spans="9:13" ht="16.8" customHeight="1" x14ac:dyDescent="0.3">
      <c r="I60" s="5"/>
      <c r="J60" s="5"/>
      <c r="K60" s="5"/>
      <c r="L60" s="5"/>
      <c r="M60" s="5"/>
    </row>
    <row r="61" spans="9:13" ht="16.8" customHeight="1" x14ac:dyDescent="0.3">
      <c r="I61" s="5"/>
      <c r="J61" s="5"/>
      <c r="K61" s="5"/>
      <c r="L61" s="5"/>
      <c r="M61" s="5"/>
    </row>
    <row r="62" spans="9:13" ht="16.8" customHeight="1" x14ac:dyDescent="0.3">
      <c r="I62" s="5"/>
      <c r="J62" s="5"/>
      <c r="K62" s="5"/>
      <c r="L62" s="5"/>
      <c r="M62" s="5"/>
    </row>
    <row r="63" spans="9:13" ht="16.8" customHeight="1" x14ac:dyDescent="0.3">
      <c r="I63" s="5"/>
      <c r="J63" s="5"/>
      <c r="K63" s="5"/>
      <c r="L63" s="5"/>
      <c r="M63" s="5"/>
    </row>
    <row r="64" spans="9:13" ht="31.2" x14ac:dyDescent="0.3">
      <c r="I64" s="5"/>
      <c r="J64" s="5"/>
      <c r="K64" s="5"/>
      <c r="L64" s="5"/>
      <c r="M64" s="5"/>
    </row>
    <row r="65" spans="9:13" ht="31.2" x14ac:dyDescent="0.3">
      <c r="I65" s="5"/>
      <c r="J65" s="5"/>
      <c r="K65" s="5"/>
      <c r="L65" s="5"/>
      <c r="M65" s="5"/>
    </row>
    <row r="66" spans="9:13" ht="31.2" x14ac:dyDescent="0.3">
      <c r="I66" s="5"/>
      <c r="J66" s="5"/>
      <c r="K66" s="5"/>
      <c r="L66" s="5"/>
      <c r="M66" s="5"/>
    </row>
    <row r="67" spans="9:13" ht="31.2" x14ac:dyDescent="0.3">
      <c r="I67" s="5"/>
      <c r="J67" s="5"/>
      <c r="K67" s="5"/>
      <c r="L67" s="5"/>
      <c r="M67" s="5"/>
    </row>
    <row r="68" spans="9:13" ht="31.2" x14ac:dyDescent="0.3">
      <c r="I68" s="5"/>
      <c r="J68" s="5"/>
      <c r="K68" s="5"/>
      <c r="L68" s="5"/>
      <c r="M68" s="5"/>
    </row>
    <row r="69" spans="9:13" ht="31.2" x14ac:dyDescent="0.3">
      <c r="I69" s="5"/>
      <c r="J69" s="5"/>
      <c r="K69" s="5"/>
      <c r="L69" s="5"/>
      <c r="M69" s="5"/>
    </row>
    <row r="70" spans="9:13" ht="31.2" x14ac:dyDescent="0.3">
      <c r="I70" s="5"/>
      <c r="J70" s="5"/>
      <c r="K70" s="5"/>
      <c r="L70" s="5"/>
      <c r="M70" s="5"/>
    </row>
    <row r="71" spans="9:13" ht="31.2" x14ac:dyDescent="0.3">
      <c r="I71" s="5"/>
      <c r="J71" s="5"/>
      <c r="K71" s="5"/>
      <c r="L71" s="5"/>
      <c r="M71" s="5"/>
    </row>
  </sheetData>
  <mergeCells count="13">
    <mergeCell ref="D7:D13"/>
    <mergeCell ref="E2:G3"/>
    <mergeCell ref="E4:G14"/>
    <mergeCell ref="B16:C25"/>
    <mergeCell ref="D16:E17"/>
    <mergeCell ref="D18:E25"/>
    <mergeCell ref="F16:G16"/>
    <mergeCell ref="F17:G17"/>
    <mergeCell ref="F18:G25"/>
    <mergeCell ref="B6:C13"/>
    <mergeCell ref="B4:D4"/>
    <mergeCell ref="B2:D3"/>
    <mergeCell ref="B5:D5"/>
  </mergeCells>
  <hyperlinks>
    <hyperlink ref="D16" r:id="rId1"/>
    <hyperlink ref="F17" r:id="rId2"/>
    <hyperlink ref="E2" r:id="rId3"/>
  </hyperlinks>
  <pageMargins left="0.7" right="0.7" top="0.75" bottom="0.75" header="0.3" footer="0.3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P13" sqref="P13"/>
    </sheetView>
  </sheetViews>
  <sheetFormatPr defaultRowHeight="14.4" x14ac:dyDescent="0.3"/>
  <cols>
    <col min="1" max="1" width="2.109375" customWidth="1"/>
    <col min="2" max="5" width="5.88671875" customWidth="1"/>
    <col min="6" max="6" width="11.77734375" customWidth="1"/>
    <col min="7" max="10" width="5.88671875" customWidth="1"/>
    <col min="11" max="11" width="1.109375" customWidth="1"/>
    <col min="12" max="14" width="6.6640625" customWidth="1"/>
  </cols>
  <sheetData>
    <row r="1" spans="1:13" ht="7.2" customHeight="1" x14ac:dyDescent="0.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3" ht="14.4" customHeight="1" x14ac:dyDescent="0.3">
      <c r="A2" s="37"/>
      <c r="B2" s="110" t="s">
        <v>131</v>
      </c>
      <c r="C2" s="110"/>
      <c r="D2" s="110"/>
      <c r="E2" s="110"/>
      <c r="F2" s="110"/>
      <c r="G2" s="110"/>
      <c r="H2" s="110"/>
      <c r="I2" s="110"/>
      <c r="J2" s="110"/>
      <c r="K2" s="37"/>
    </row>
    <row r="3" spans="1:13" ht="14.4" customHeight="1" x14ac:dyDescent="0.3">
      <c r="A3" s="37"/>
      <c r="B3" s="110"/>
      <c r="C3" s="110"/>
      <c r="D3" s="110"/>
      <c r="E3" s="110"/>
      <c r="F3" s="110"/>
      <c r="G3" s="110"/>
      <c r="H3" s="110"/>
      <c r="I3" s="110"/>
      <c r="J3" s="110"/>
      <c r="K3" s="37"/>
    </row>
    <row r="4" spans="1:13" ht="14.4" customHeight="1" x14ac:dyDescent="0.3">
      <c r="A4" s="37"/>
      <c r="B4" s="110"/>
      <c r="C4" s="110"/>
      <c r="D4" s="110"/>
      <c r="E4" s="110"/>
      <c r="F4" s="110"/>
      <c r="G4" s="110"/>
      <c r="H4" s="110"/>
      <c r="I4" s="110"/>
      <c r="J4" s="110"/>
      <c r="K4" s="37"/>
    </row>
    <row r="5" spans="1:13" ht="14.4" customHeight="1" x14ac:dyDescent="0.3">
      <c r="A5" s="37"/>
      <c r="B5" s="110"/>
      <c r="C5" s="110"/>
      <c r="D5" s="110"/>
      <c r="E5" s="110"/>
      <c r="F5" s="110"/>
      <c r="G5" s="110"/>
      <c r="H5" s="110"/>
      <c r="I5" s="110"/>
      <c r="J5" s="110"/>
      <c r="K5" s="37"/>
    </row>
    <row r="6" spans="1:13" ht="14.4" customHeight="1" x14ac:dyDescent="0.3">
      <c r="A6" s="37"/>
      <c r="B6" s="119" t="s">
        <v>130</v>
      </c>
      <c r="C6" s="119"/>
      <c r="D6" s="119"/>
      <c r="E6" s="119"/>
      <c r="F6" s="111" t="s">
        <v>133</v>
      </c>
      <c r="G6" s="120" t="s">
        <v>128</v>
      </c>
      <c r="H6" s="120"/>
      <c r="I6" s="120"/>
      <c r="J6" s="120"/>
      <c r="K6" s="37"/>
    </row>
    <row r="7" spans="1:13" ht="14.4" customHeight="1" x14ac:dyDescent="0.3">
      <c r="A7" s="37"/>
      <c r="B7" s="119"/>
      <c r="C7" s="119"/>
      <c r="D7" s="119"/>
      <c r="E7" s="119"/>
      <c r="F7" s="111"/>
      <c r="G7" s="120"/>
      <c r="H7" s="120"/>
      <c r="I7" s="120"/>
      <c r="J7" s="120"/>
      <c r="K7" s="37"/>
    </row>
    <row r="8" spans="1:13" ht="14.4" customHeight="1" x14ac:dyDescent="0.3">
      <c r="A8" s="37"/>
      <c r="B8" s="122"/>
      <c r="C8" s="122"/>
      <c r="D8" s="122"/>
      <c r="E8" s="122"/>
      <c r="F8" s="111"/>
      <c r="G8" s="121"/>
      <c r="H8" s="121"/>
      <c r="I8" s="121"/>
      <c r="J8" s="121"/>
      <c r="K8" s="37"/>
    </row>
    <row r="9" spans="1:13" ht="14.4" customHeight="1" x14ac:dyDescent="0.3">
      <c r="A9" s="37"/>
      <c r="B9" s="122"/>
      <c r="C9" s="122"/>
      <c r="D9" s="122"/>
      <c r="E9" s="122"/>
      <c r="F9" s="111"/>
      <c r="G9" s="121"/>
      <c r="H9" s="121"/>
      <c r="I9" s="121"/>
      <c r="J9" s="121"/>
      <c r="K9" s="37"/>
    </row>
    <row r="10" spans="1:13" ht="14.4" customHeight="1" x14ac:dyDescent="0.3">
      <c r="A10" s="37"/>
      <c r="B10" s="122"/>
      <c r="C10" s="122"/>
      <c r="D10" s="122"/>
      <c r="E10" s="122"/>
      <c r="F10" s="111"/>
      <c r="G10" s="121"/>
      <c r="H10" s="121"/>
      <c r="I10" s="121"/>
      <c r="J10" s="121"/>
      <c r="K10" s="37"/>
    </row>
    <row r="11" spans="1:13" ht="14.4" customHeight="1" x14ac:dyDescent="0.3">
      <c r="A11" s="37"/>
      <c r="B11" s="122"/>
      <c r="C11" s="122"/>
      <c r="D11" s="122"/>
      <c r="E11" s="122"/>
      <c r="F11" s="112" t="s">
        <v>134</v>
      </c>
      <c r="G11" s="121"/>
      <c r="H11" s="121"/>
      <c r="I11" s="121"/>
      <c r="J11" s="121"/>
      <c r="K11" s="37"/>
      <c r="M11" s="36"/>
    </row>
    <row r="12" spans="1:13" ht="14.4" customHeight="1" x14ac:dyDescent="0.3">
      <c r="A12" s="37"/>
      <c r="B12" s="122"/>
      <c r="C12" s="122"/>
      <c r="D12" s="122"/>
      <c r="E12" s="122"/>
      <c r="F12" s="112"/>
      <c r="G12" s="121"/>
      <c r="H12" s="121"/>
      <c r="I12" s="121"/>
      <c r="J12" s="121"/>
      <c r="K12" s="37"/>
    </row>
    <row r="13" spans="1:13" ht="14.4" customHeight="1" x14ac:dyDescent="0.3">
      <c r="A13" s="37"/>
      <c r="B13" s="122"/>
      <c r="C13" s="122"/>
      <c r="D13" s="122"/>
      <c r="E13" s="122"/>
      <c r="F13" s="112"/>
      <c r="G13" s="121"/>
      <c r="H13" s="121"/>
      <c r="I13" s="121"/>
      <c r="J13" s="121"/>
      <c r="K13" s="37"/>
    </row>
    <row r="14" spans="1:13" ht="14.4" customHeight="1" x14ac:dyDescent="0.3">
      <c r="A14" s="37"/>
      <c r="B14" s="122"/>
      <c r="C14" s="122"/>
      <c r="D14" s="122"/>
      <c r="E14" s="122"/>
      <c r="F14" s="112"/>
      <c r="G14" s="121"/>
      <c r="H14" s="121"/>
      <c r="I14" s="121"/>
      <c r="J14" s="121"/>
      <c r="K14" s="37"/>
    </row>
    <row r="15" spans="1:13" ht="14.4" customHeight="1" x14ac:dyDescent="0.3">
      <c r="A15" s="37"/>
      <c r="B15" s="122"/>
      <c r="C15" s="122"/>
      <c r="D15" s="122"/>
      <c r="E15" s="122"/>
      <c r="F15" s="112"/>
      <c r="G15" s="121"/>
      <c r="H15" s="121"/>
      <c r="I15" s="121"/>
      <c r="J15" s="121"/>
      <c r="K15" s="37"/>
    </row>
    <row r="16" spans="1:13" ht="14.4" customHeight="1" x14ac:dyDescent="0.3">
      <c r="A16" s="37"/>
      <c r="B16" s="122"/>
      <c r="C16" s="122"/>
      <c r="D16" s="122"/>
      <c r="E16" s="122"/>
      <c r="F16" s="112"/>
      <c r="G16" s="121"/>
      <c r="H16" s="121"/>
      <c r="I16" s="121"/>
      <c r="J16" s="121"/>
      <c r="K16" s="37"/>
    </row>
    <row r="17" spans="1:11" ht="21" customHeight="1" x14ac:dyDescent="0.3">
      <c r="A17" s="37"/>
      <c r="B17" s="113" t="s">
        <v>135</v>
      </c>
      <c r="C17" s="113"/>
      <c r="D17" s="113"/>
      <c r="E17" s="113"/>
      <c r="F17" s="113"/>
      <c r="G17" s="113"/>
      <c r="H17" s="113"/>
      <c r="I17" s="113"/>
      <c r="J17" s="113"/>
      <c r="K17" s="37"/>
    </row>
    <row r="18" spans="1:11" ht="14.4" customHeight="1" x14ac:dyDescent="0.3">
      <c r="A18" s="37"/>
      <c r="B18" s="115" t="s">
        <v>132</v>
      </c>
      <c r="C18" s="115"/>
      <c r="D18" s="115"/>
      <c r="E18" s="115"/>
      <c r="F18" s="114" t="s">
        <v>136</v>
      </c>
      <c r="G18" s="117" t="s">
        <v>129</v>
      </c>
      <c r="H18" s="117"/>
      <c r="I18" s="117"/>
      <c r="J18" s="117"/>
      <c r="K18" s="37"/>
    </row>
    <row r="19" spans="1:11" ht="14.4" customHeight="1" x14ac:dyDescent="0.3">
      <c r="A19" s="37"/>
      <c r="B19" s="115"/>
      <c r="C19" s="115"/>
      <c r="D19" s="115"/>
      <c r="E19" s="115"/>
      <c r="F19" s="114"/>
      <c r="G19" s="117"/>
      <c r="H19" s="117"/>
      <c r="I19" s="117"/>
      <c r="J19" s="117"/>
      <c r="K19" s="37"/>
    </row>
    <row r="20" spans="1:11" ht="14.4" customHeight="1" x14ac:dyDescent="0.3">
      <c r="A20" s="37"/>
      <c r="B20" s="115"/>
      <c r="C20" s="115"/>
      <c r="D20" s="115"/>
      <c r="E20" s="115"/>
      <c r="F20" s="114"/>
      <c r="G20" s="117"/>
      <c r="H20" s="117"/>
      <c r="I20" s="117"/>
      <c r="J20" s="117"/>
      <c r="K20" s="37"/>
    </row>
    <row r="21" spans="1:11" ht="14.4" customHeight="1" x14ac:dyDescent="0.3">
      <c r="A21" s="37"/>
      <c r="B21" s="116"/>
      <c r="C21" s="116"/>
      <c r="D21" s="116"/>
      <c r="E21" s="116"/>
      <c r="F21" s="114"/>
      <c r="G21" s="118"/>
      <c r="H21" s="118"/>
      <c r="I21" s="118"/>
      <c r="J21" s="118"/>
      <c r="K21" s="37"/>
    </row>
    <row r="22" spans="1:11" ht="14.4" customHeight="1" x14ac:dyDescent="0.3">
      <c r="A22" s="37"/>
      <c r="B22" s="116"/>
      <c r="C22" s="116"/>
      <c r="D22" s="116"/>
      <c r="E22" s="116"/>
      <c r="F22" s="114"/>
      <c r="G22" s="118"/>
      <c r="H22" s="118"/>
      <c r="I22" s="118"/>
      <c r="J22" s="118"/>
      <c r="K22" s="37"/>
    </row>
    <row r="23" spans="1:11" ht="14.4" customHeight="1" x14ac:dyDescent="0.3">
      <c r="A23" s="37"/>
      <c r="B23" s="116"/>
      <c r="C23" s="116"/>
      <c r="D23" s="116"/>
      <c r="E23" s="116"/>
      <c r="F23" s="114"/>
      <c r="G23" s="118"/>
      <c r="H23" s="118"/>
      <c r="I23" s="118"/>
      <c r="J23" s="118"/>
      <c r="K23" s="37"/>
    </row>
    <row r="24" spans="1:11" ht="14.4" customHeight="1" x14ac:dyDescent="0.3">
      <c r="A24" s="37"/>
      <c r="B24" s="116"/>
      <c r="C24" s="116"/>
      <c r="D24" s="116"/>
      <c r="E24" s="116"/>
      <c r="F24" s="114"/>
      <c r="G24" s="118"/>
      <c r="H24" s="118"/>
      <c r="I24" s="118"/>
      <c r="J24" s="118"/>
      <c r="K24" s="37"/>
    </row>
    <row r="25" spans="1:11" ht="14.4" customHeight="1" x14ac:dyDescent="0.3">
      <c r="A25" s="37"/>
      <c r="B25" s="116"/>
      <c r="C25" s="116"/>
      <c r="D25" s="116"/>
      <c r="E25" s="116"/>
      <c r="F25" s="114"/>
      <c r="G25" s="118"/>
      <c r="H25" s="118"/>
      <c r="I25" s="118"/>
      <c r="J25" s="118"/>
      <c r="K25" s="37"/>
    </row>
    <row r="26" spans="1:11" ht="15" customHeight="1" x14ac:dyDescent="0.3">
      <c r="A26" s="37"/>
      <c r="B26" s="116"/>
      <c r="C26" s="116"/>
      <c r="D26" s="116"/>
      <c r="E26" s="116"/>
      <c r="F26" s="114"/>
      <c r="G26" s="118"/>
      <c r="H26" s="118"/>
      <c r="I26" s="118"/>
      <c r="J26" s="118"/>
      <c r="K26" s="37"/>
    </row>
    <row r="27" spans="1:11" ht="14.4" customHeight="1" x14ac:dyDescent="0.3">
      <c r="A27" s="37"/>
      <c r="B27" s="116"/>
      <c r="C27" s="116"/>
      <c r="D27" s="116"/>
      <c r="E27" s="116"/>
      <c r="F27" s="114"/>
      <c r="G27" s="118"/>
      <c r="H27" s="118"/>
      <c r="I27" s="118"/>
      <c r="J27" s="118"/>
      <c r="K27" s="37"/>
    </row>
    <row r="28" spans="1:11" ht="14.4" customHeight="1" x14ac:dyDescent="0.3">
      <c r="A28" s="37"/>
      <c r="B28" s="116"/>
      <c r="C28" s="116"/>
      <c r="D28" s="116"/>
      <c r="E28" s="116"/>
      <c r="F28" s="114"/>
      <c r="G28" s="118"/>
      <c r="H28" s="118"/>
      <c r="I28" s="118"/>
      <c r="J28" s="118"/>
      <c r="K28" s="37"/>
    </row>
    <row r="29" spans="1:11" ht="14.4" customHeight="1" x14ac:dyDescent="0.3">
      <c r="A29" s="37"/>
      <c r="B29" s="116"/>
      <c r="C29" s="116"/>
      <c r="D29" s="116"/>
      <c r="E29" s="116"/>
      <c r="F29" s="114"/>
      <c r="G29" s="118"/>
      <c r="H29" s="118"/>
      <c r="I29" s="118"/>
      <c r="J29" s="118"/>
      <c r="K29" s="37"/>
    </row>
    <row r="30" spans="1:11" ht="4.8" customHeight="1" x14ac:dyDescent="0.3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</row>
  </sheetData>
  <mergeCells count="13">
    <mergeCell ref="B2:J5"/>
    <mergeCell ref="F6:F10"/>
    <mergeCell ref="F11:F16"/>
    <mergeCell ref="B17:J17"/>
    <mergeCell ref="F18:F29"/>
    <mergeCell ref="B18:E20"/>
    <mergeCell ref="B21:E29"/>
    <mergeCell ref="G18:J20"/>
    <mergeCell ref="G21:J29"/>
    <mergeCell ref="B6:E7"/>
    <mergeCell ref="G6:J7"/>
    <mergeCell ref="G8:J16"/>
    <mergeCell ref="B8:E16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8"/>
  <sheetViews>
    <sheetView topLeftCell="A25" workbookViewId="0">
      <selection activeCell="J42" sqref="J42"/>
    </sheetView>
  </sheetViews>
  <sheetFormatPr defaultRowHeight="14.4" x14ac:dyDescent="0.3"/>
  <cols>
    <col min="1" max="1" width="47.21875" customWidth="1"/>
  </cols>
  <sheetData>
    <row r="2" spans="1:7" ht="21" customHeight="1" thickBot="1" x14ac:dyDescent="0.35">
      <c r="A2" s="18" t="s">
        <v>84</v>
      </c>
      <c r="B2" s="11" t="s">
        <v>52</v>
      </c>
      <c r="C2" s="12">
        <v>0</v>
      </c>
      <c r="D2" s="24">
        <f t="shared" ref="D2:D7" si="0">C2-F2</f>
        <v>0</v>
      </c>
      <c r="E2" s="22">
        <f t="shared" ref="E2:E7" si="1">C2-G2</f>
        <v>0</v>
      </c>
      <c r="F2" s="6">
        <f t="shared" ref="F2:F7" si="2">C2*10/100</f>
        <v>0</v>
      </c>
      <c r="G2" s="6">
        <f t="shared" ref="G2:G7" si="3">C2*15/100</f>
        <v>0</v>
      </c>
    </row>
    <row r="3" spans="1:7" ht="21" customHeight="1" thickBot="1" x14ac:dyDescent="0.35">
      <c r="A3" s="20" t="s">
        <v>62</v>
      </c>
      <c r="B3" s="15" t="s">
        <v>52</v>
      </c>
      <c r="C3" s="21">
        <v>150</v>
      </c>
      <c r="D3" s="9">
        <f t="shared" si="0"/>
        <v>135</v>
      </c>
      <c r="E3" s="10">
        <f t="shared" si="1"/>
        <v>127.5</v>
      </c>
      <c r="F3" s="23">
        <f t="shared" si="2"/>
        <v>15</v>
      </c>
      <c r="G3" s="23">
        <f t="shared" si="3"/>
        <v>22.5</v>
      </c>
    </row>
    <row r="4" spans="1:7" ht="21" customHeight="1" thickBot="1" x14ac:dyDescent="0.35">
      <c r="A4" s="16" t="s">
        <v>61</v>
      </c>
      <c r="B4" s="17" t="s">
        <v>52</v>
      </c>
      <c r="C4" s="17" t="s">
        <v>53</v>
      </c>
      <c r="D4" s="9" t="e">
        <f t="shared" si="0"/>
        <v>#VALUE!</v>
      </c>
      <c r="E4" s="10" t="e">
        <f t="shared" si="1"/>
        <v>#VALUE!</v>
      </c>
      <c r="F4" s="23" t="e">
        <f t="shared" si="2"/>
        <v>#VALUE!</v>
      </c>
      <c r="G4" s="23" t="e">
        <f t="shared" si="3"/>
        <v>#VALUE!</v>
      </c>
    </row>
    <row r="5" spans="1:7" ht="21" customHeight="1" thickBot="1" x14ac:dyDescent="0.35">
      <c r="A5" s="16" t="s">
        <v>60</v>
      </c>
      <c r="B5" s="17" t="s">
        <v>52</v>
      </c>
      <c r="C5" s="14">
        <v>150</v>
      </c>
      <c r="D5" s="9">
        <f t="shared" si="0"/>
        <v>135</v>
      </c>
      <c r="E5" s="10">
        <f t="shared" si="1"/>
        <v>127.5</v>
      </c>
      <c r="F5" s="23">
        <f t="shared" si="2"/>
        <v>15</v>
      </c>
      <c r="G5" s="23">
        <f t="shared" si="3"/>
        <v>22.5</v>
      </c>
    </row>
    <row r="6" spans="1:7" ht="21" customHeight="1" thickBot="1" x14ac:dyDescent="0.35">
      <c r="A6" s="13" t="s">
        <v>86</v>
      </c>
      <c r="B6" s="15">
        <v>0</v>
      </c>
      <c r="C6" s="19">
        <v>0</v>
      </c>
      <c r="D6" s="9">
        <f t="shared" si="0"/>
        <v>0</v>
      </c>
      <c r="E6" s="10">
        <f t="shared" si="1"/>
        <v>0</v>
      </c>
      <c r="F6" s="23">
        <f t="shared" si="2"/>
        <v>0</v>
      </c>
      <c r="G6" s="23">
        <f t="shared" si="3"/>
        <v>0</v>
      </c>
    </row>
    <row r="7" spans="1:7" ht="21" customHeight="1" thickBot="1" x14ac:dyDescent="0.35">
      <c r="A7" s="13" t="s">
        <v>9</v>
      </c>
      <c r="B7" s="11">
        <v>0</v>
      </c>
      <c r="C7" s="12">
        <v>0</v>
      </c>
      <c r="D7" s="9">
        <f t="shared" si="0"/>
        <v>0</v>
      </c>
      <c r="E7" s="10">
        <f t="shared" si="1"/>
        <v>0</v>
      </c>
      <c r="F7" s="23">
        <f t="shared" si="2"/>
        <v>0</v>
      </c>
      <c r="G7" s="23">
        <f t="shared" si="3"/>
        <v>0</v>
      </c>
    </row>
    <row r="8" spans="1:7" ht="21" customHeight="1" x14ac:dyDescent="0.3">
      <c r="A8" s="16" t="s">
        <v>67</v>
      </c>
      <c r="B8" s="17" t="s">
        <v>64</v>
      </c>
      <c r="C8" s="14">
        <v>0</v>
      </c>
      <c r="D8" s="9" t="e">
        <f>C8-'Fiyat Listesi'!#REF!</f>
        <v>#REF!</v>
      </c>
      <c r="E8" s="10" t="e">
        <f>C8-'Fiyat Listesi'!#REF!</f>
        <v>#REF!</v>
      </c>
    </row>
    <row r="9" spans="1:7" ht="21" customHeight="1" x14ac:dyDescent="0.3"/>
    <row r="10" spans="1:7" ht="21" customHeight="1" x14ac:dyDescent="0.3">
      <c r="A10" s="123" t="s">
        <v>46</v>
      </c>
      <c r="B10" s="123"/>
    </row>
    <row r="11" spans="1:7" ht="21" customHeight="1" x14ac:dyDescent="0.3">
      <c r="A11" s="123"/>
      <c r="B11" s="123"/>
    </row>
    <row r="12" spans="1:7" ht="21" customHeight="1" x14ac:dyDescent="0.3"/>
    <row r="13" spans="1:7" ht="21" customHeight="1" x14ac:dyDescent="0.3">
      <c r="A13" s="1" t="s">
        <v>3</v>
      </c>
    </row>
    <row r="14" spans="1:7" ht="21" customHeight="1" x14ac:dyDescent="0.3">
      <c r="A14" s="1" t="s">
        <v>4</v>
      </c>
    </row>
    <row r="15" spans="1:7" ht="21" customHeight="1" x14ac:dyDescent="0.3">
      <c r="A15" s="1" t="s">
        <v>42</v>
      </c>
    </row>
    <row r="16" spans="1:7" ht="21" customHeight="1" x14ac:dyDescent="0.3">
      <c r="A16" s="1" t="s">
        <v>43</v>
      </c>
    </row>
    <row r="17" spans="1:7" ht="21" customHeight="1" x14ac:dyDescent="0.3">
      <c r="A17" s="1" t="s">
        <v>1</v>
      </c>
    </row>
    <row r="18" spans="1:7" ht="21" customHeight="1" x14ac:dyDescent="0.3">
      <c r="A18" s="1" t="s">
        <v>2</v>
      </c>
    </row>
    <row r="19" spans="1:7" ht="21" customHeight="1" x14ac:dyDescent="0.3">
      <c r="A19" s="1" t="s">
        <v>5</v>
      </c>
    </row>
    <row r="20" spans="1:7" ht="21" customHeight="1" x14ac:dyDescent="0.3">
      <c r="A20" s="1" t="s">
        <v>6</v>
      </c>
    </row>
    <row r="21" spans="1:7" ht="21" customHeight="1" x14ac:dyDescent="0.3">
      <c r="A21" s="1" t="s">
        <v>7</v>
      </c>
    </row>
    <row r="22" spans="1:7" ht="21" customHeight="1" x14ac:dyDescent="0.3">
      <c r="A22" s="1" t="s">
        <v>9</v>
      </c>
    </row>
    <row r="23" spans="1:7" ht="21" customHeight="1" x14ac:dyDescent="0.3">
      <c r="A23" s="1" t="s">
        <v>10</v>
      </c>
    </row>
    <row r="24" spans="1:7" ht="21" customHeight="1" x14ac:dyDescent="0.3">
      <c r="A24" s="1" t="s">
        <v>11</v>
      </c>
    </row>
    <row r="25" spans="1:7" ht="21" customHeight="1" x14ac:dyDescent="0.3">
      <c r="A25" s="1" t="s">
        <v>12</v>
      </c>
      <c r="B25" s="124" t="s">
        <v>70</v>
      </c>
      <c r="C25" s="125"/>
      <c r="D25" s="125"/>
      <c r="E25" s="125"/>
      <c r="F25" s="125"/>
      <c r="G25" s="126"/>
    </row>
    <row r="26" spans="1:7" ht="21" customHeight="1" x14ac:dyDescent="0.3">
      <c r="A26" s="1" t="s">
        <v>13</v>
      </c>
      <c r="B26" s="124"/>
      <c r="C26" s="125"/>
      <c r="D26" s="125"/>
      <c r="E26" s="125"/>
      <c r="F26" s="125"/>
      <c r="G26" s="126"/>
    </row>
    <row r="27" spans="1:7" ht="21" customHeight="1" x14ac:dyDescent="0.3">
      <c r="A27" s="1" t="s">
        <v>14</v>
      </c>
      <c r="B27" s="127" t="s">
        <v>73</v>
      </c>
      <c r="C27" s="128" t="s">
        <v>76</v>
      </c>
      <c r="D27" s="129" t="s">
        <v>74</v>
      </c>
      <c r="E27" s="129"/>
      <c r="F27" s="130" t="s">
        <v>75</v>
      </c>
      <c r="G27" s="131"/>
    </row>
    <row r="28" spans="1:7" ht="21" customHeight="1" x14ac:dyDescent="0.3">
      <c r="A28" s="1" t="s">
        <v>15</v>
      </c>
      <c r="B28" s="127"/>
      <c r="C28" s="128"/>
      <c r="D28" s="129"/>
      <c r="E28" s="129"/>
      <c r="F28" s="130"/>
      <c r="G28" s="131"/>
    </row>
    <row r="29" spans="1:7" ht="21" customHeight="1" x14ac:dyDescent="0.3">
      <c r="A29" s="1" t="s">
        <v>16</v>
      </c>
      <c r="B29" s="127"/>
      <c r="C29" s="128"/>
      <c r="D29" s="129"/>
      <c r="E29" s="129"/>
      <c r="F29" s="130"/>
      <c r="G29" s="131"/>
    </row>
    <row r="30" spans="1:7" ht="21" customHeight="1" x14ac:dyDescent="0.3">
      <c r="A30" s="1" t="s">
        <v>17</v>
      </c>
      <c r="B30" s="127"/>
      <c r="C30" s="128"/>
      <c r="D30" s="129"/>
      <c r="E30" s="129"/>
      <c r="F30" s="130"/>
      <c r="G30" s="131"/>
    </row>
    <row r="31" spans="1:7" ht="21" customHeight="1" x14ac:dyDescent="0.3">
      <c r="A31" s="1" t="s">
        <v>18</v>
      </c>
      <c r="B31" s="127"/>
      <c r="C31" s="128"/>
      <c r="D31" s="129"/>
      <c r="E31" s="129"/>
      <c r="F31" s="130"/>
      <c r="G31" s="131"/>
    </row>
    <row r="32" spans="1:7" ht="21" customHeight="1" x14ac:dyDescent="0.3">
      <c r="A32" s="1" t="s">
        <v>23</v>
      </c>
      <c r="B32" s="127"/>
      <c r="C32" s="128"/>
      <c r="D32" s="129"/>
      <c r="E32" s="129"/>
      <c r="F32" s="130"/>
      <c r="G32" s="131"/>
    </row>
    <row r="33" spans="1:7" ht="21" customHeight="1" x14ac:dyDescent="0.3">
      <c r="A33" s="1" t="s">
        <v>44</v>
      </c>
      <c r="B33" s="127"/>
      <c r="C33" s="128"/>
      <c r="D33" s="129"/>
      <c r="E33" s="129"/>
      <c r="F33" s="130"/>
      <c r="G33" s="131"/>
    </row>
    <row r="34" spans="1:7" ht="21" customHeight="1" x14ac:dyDescent="0.3">
      <c r="A34" s="1" t="s">
        <v>45</v>
      </c>
      <c r="B34" s="141" t="s">
        <v>71</v>
      </c>
      <c r="C34" s="143"/>
      <c r="D34" s="149" t="s">
        <v>78</v>
      </c>
      <c r="E34" s="149"/>
      <c r="F34" s="145"/>
      <c r="G34" s="146"/>
    </row>
    <row r="35" spans="1:7" ht="21" customHeight="1" x14ac:dyDescent="0.3">
      <c r="A35" s="1" t="s">
        <v>19</v>
      </c>
      <c r="B35" s="141"/>
      <c r="C35" s="143"/>
      <c r="D35" s="149"/>
      <c r="E35" s="149"/>
      <c r="F35" s="145"/>
      <c r="G35" s="146"/>
    </row>
    <row r="36" spans="1:7" ht="21" customHeight="1" x14ac:dyDescent="0.3">
      <c r="A36" s="1" t="s">
        <v>29</v>
      </c>
      <c r="B36" s="141"/>
      <c r="C36" s="143"/>
      <c r="D36" s="149"/>
      <c r="E36" s="149"/>
      <c r="F36" s="145"/>
      <c r="G36" s="146"/>
    </row>
    <row r="37" spans="1:7" ht="21" customHeight="1" x14ac:dyDescent="0.3">
      <c r="A37" s="1" t="s">
        <v>30</v>
      </c>
      <c r="B37" s="141"/>
      <c r="C37" s="143"/>
      <c r="D37" s="149"/>
      <c r="E37" s="149"/>
      <c r="F37" s="145"/>
      <c r="G37" s="146"/>
    </row>
    <row r="38" spans="1:7" ht="21" customHeight="1" x14ac:dyDescent="0.3">
      <c r="A38" s="2" t="s">
        <v>32</v>
      </c>
      <c r="B38" s="141"/>
      <c r="C38" s="143"/>
      <c r="D38" s="149"/>
      <c r="E38" s="149"/>
      <c r="F38" s="145"/>
      <c r="G38" s="146"/>
    </row>
    <row r="39" spans="1:7" ht="21" customHeight="1" thickBot="1" x14ac:dyDescent="0.35">
      <c r="A39" s="2"/>
      <c r="B39" s="142"/>
      <c r="C39" s="144"/>
      <c r="D39" s="150"/>
      <c r="E39" s="150"/>
      <c r="F39" s="147"/>
      <c r="G39" s="148"/>
    </row>
    <row r="40" spans="1:7" ht="21" customHeight="1" x14ac:dyDescent="0.3">
      <c r="A40" s="1" t="s">
        <v>31</v>
      </c>
      <c r="B40" s="132" t="s">
        <v>79</v>
      </c>
      <c r="C40" s="133"/>
      <c r="D40" s="133"/>
      <c r="E40" s="133"/>
      <c r="F40" s="133"/>
      <c r="G40" s="134"/>
    </row>
    <row r="41" spans="1:7" ht="21" customHeight="1" x14ac:dyDescent="0.3">
      <c r="A41" s="1" t="s">
        <v>20</v>
      </c>
      <c r="B41" s="135"/>
      <c r="C41" s="136"/>
      <c r="D41" s="136"/>
      <c r="E41" s="136"/>
      <c r="F41" s="136"/>
      <c r="G41" s="137"/>
    </row>
    <row r="42" spans="1:7" ht="21" customHeight="1" thickBot="1" x14ac:dyDescent="0.35">
      <c r="A42" s="1" t="s">
        <v>21</v>
      </c>
      <c r="B42" s="138"/>
      <c r="C42" s="139"/>
      <c r="D42" s="139"/>
      <c r="E42" s="139"/>
      <c r="F42" s="139"/>
      <c r="G42" s="140"/>
    </row>
    <row r="43" spans="1:7" ht="21" customHeight="1" x14ac:dyDescent="0.3">
      <c r="A43" s="1" t="s">
        <v>22</v>
      </c>
    </row>
    <row r="44" spans="1:7" ht="21" customHeight="1" x14ac:dyDescent="0.3">
      <c r="A44" s="1" t="s">
        <v>24</v>
      </c>
    </row>
    <row r="45" spans="1:7" ht="21" customHeight="1" x14ac:dyDescent="0.3">
      <c r="A45" s="1" t="s">
        <v>25</v>
      </c>
    </row>
    <row r="46" spans="1:7" ht="21" customHeight="1" x14ac:dyDescent="0.3">
      <c r="A46" s="1" t="s">
        <v>26</v>
      </c>
    </row>
    <row r="47" spans="1:7" ht="21" customHeight="1" x14ac:dyDescent="0.3">
      <c r="A47" s="1" t="s">
        <v>27</v>
      </c>
    </row>
    <row r="48" spans="1:7" ht="21" customHeight="1" x14ac:dyDescent="0.3">
      <c r="A48" s="1" t="s">
        <v>35</v>
      </c>
    </row>
    <row r="49" spans="1:1" ht="21" customHeight="1" x14ac:dyDescent="0.3">
      <c r="A49" s="1" t="s">
        <v>28</v>
      </c>
    </row>
    <row r="50" spans="1:1" ht="21" customHeight="1" x14ac:dyDescent="0.3">
      <c r="A50" s="1" t="s">
        <v>33</v>
      </c>
    </row>
    <row r="51" spans="1:1" ht="21" customHeight="1" x14ac:dyDescent="0.3">
      <c r="A51" s="1" t="s">
        <v>34</v>
      </c>
    </row>
    <row r="52" spans="1:1" ht="21" customHeight="1" x14ac:dyDescent="0.3">
      <c r="A52" s="1" t="s">
        <v>36</v>
      </c>
    </row>
    <row r="53" spans="1:1" ht="21" customHeight="1" x14ac:dyDescent="0.3">
      <c r="A53" s="1" t="s">
        <v>37</v>
      </c>
    </row>
    <row r="54" spans="1:1" ht="21" customHeight="1" x14ac:dyDescent="0.3">
      <c r="A54" s="2" t="s">
        <v>8</v>
      </c>
    </row>
    <row r="55" spans="1:1" ht="21" customHeight="1" x14ac:dyDescent="0.3">
      <c r="A55" s="3" t="s">
        <v>38</v>
      </c>
    </row>
    <row r="56" spans="1:1" ht="21" customHeight="1" x14ac:dyDescent="0.3">
      <c r="A56" s="4" t="s">
        <v>39</v>
      </c>
    </row>
    <row r="57" spans="1:1" ht="21" customHeight="1" x14ac:dyDescent="0.3">
      <c r="A57" s="4" t="s">
        <v>40</v>
      </c>
    </row>
    <row r="58" spans="1:1" ht="21" customHeight="1" x14ac:dyDescent="0.3">
      <c r="A58" s="4" t="s">
        <v>41</v>
      </c>
    </row>
  </sheetData>
  <mergeCells count="11">
    <mergeCell ref="B40:G42"/>
    <mergeCell ref="B34:B39"/>
    <mergeCell ref="C34:C39"/>
    <mergeCell ref="F34:G39"/>
    <mergeCell ref="D34:E39"/>
    <mergeCell ref="A10:B11"/>
    <mergeCell ref="B25:G26"/>
    <mergeCell ref="B27:B33"/>
    <mergeCell ref="C27:C33"/>
    <mergeCell ref="D27:E33"/>
    <mergeCell ref="F27:G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Fiyat Listesi</vt:lpstr>
      <vt:lpstr>Sayfa1</vt:lpstr>
      <vt:lpstr>ARKA SAYFA</vt:lpstr>
      <vt:lpstr>KARE KOD</vt:lpstr>
      <vt:lpstr>BAK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asus</cp:lastModifiedBy>
  <cp:lastPrinted>2026-04-08T08:40:31Z</cp:lastPrinted>
  <dcterms:created xsi:type="dcterms:W3CDTF">2020-04-22T08:45:13Z</dcterms:created>
  <dcterms:modified xsi:type="dcterms:W3CDTF">2026-04-08T09:16:31Z</dcterms:modified>
</cp:coreProperties>
</file>